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B296EF1D-1BA2-4317-A627-993B7B984606}"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24" i="31" l="1"/>
  <c r="O30" i="31"/>
  <c r="O68" i="31"/>
  <c r="AN21" i="28" l="1"/>
  <c r="AM21" i="28"/>
  <c r="AL21" i="28"/>
  <c r="AK21" i="28"/>
  <c r="AJ21" i="28"/>
  <c r="AI21" i="28"/>
  <c r="AH21" i="28"/>
  <c r="AG21" i="28"/>
  <c r="AF21" i="28"/>
  <c r="AE21" i="28"/>
  <c r="AD21" i="28"/>
  <c r="AC21" i="28"/>
  <c r="AB21" i="28"/>
  <c r="AA21" i="28"/>
  <c r="Z21" i="28"/>
  <c r="Y21" i="28"/>
  <c r="X21" i="28"/>
  <c r="W21" i="28"/>
  <c r="V21" i="28"/>
  <c r="U21" i="28"/>
  <c r="T21" i="28"/>
  <c r="M68" i="31"/>
  <c r="M30" i="31"/>
  <c r="M24" i="31"/>
  <c r="S21" i="28" l="1"/>
  <c r="O35" i="31"/>
  <c r="O34" i="31"/>
  <c r="O33" i="31"/>
  <c r="O32" i="31"/>
  <c r="O26" i="31" l="1"/>
  <c r="O21" i="31"/>
  <c r="M34" i="31"/>
  <c r="M33" i="31"/>
  <c r="M32" i="31"/>
  <c r="M35" i="31"/>
  <c r="M21" i="31"/>
  <c r="O31" i="31" l="1"/>
  <c r="M26" i="31"/>
  <c r="M31" i="31" s="1"/>
  <c r="C21" i="22"/>
  <c r="P30" i="31" l="1"/>
  <c r="L69" i="31"/>
  <c r="K69" i="31"/>
  <c r="L35" i="31"/>
  <c r="K35" i="31"/>
  <c r="L34" i="31"/>
  <c r="K34" i="31"/>
  <c r="L33" i="31"/>
  <c r="K33" i="31"/>
  <c r="L32" i="31"/>
  <c r="K32" i="31"/>
  <c r="L26" i="31"/>
  <c r="L31" i="31" s="1"/>
  <c r="K26" i="31"/>
  <c r="K31" i="31" s="1"/>
  <c r="L21" i="31"/>
  <c r="K21" i="31"/>
  <c r="I69" i="31"/>
  <c r="I35" i="31"/>
  <c r="I34" i="31"/>
  <c r="I33" i="31"/>
  <c r="I32" i="31"/>
  <c r="I26" i="31"/>
  <c r="I31" i="31" s="1"/>
  <c r="I21" i="31"/>
  <c r="P21" i="31" l="1"/>
  <c r="AB26" i="31" l="1"/>
  <c r="AA26" i="31"/>
  <c r="Z26" i="31"/>
  <c r="Y26" i="31"/>
  <c r="X26" i="31"/>
  <c r="W26" i="31"/>
  <c r="V26" i="31"/>
  <c r="U26" i="31"/>
  <c r="T26" i="31"/>
  <c r="S26" i="31"/>
  <c r="R26" i="31"/>
  <c r="Q26" i="31"/>
  <c r="J26" i="31"/>
  <c r="E26" i="31"/>
  <c r="N30" i="31"/>
  <c r="N26" i="31" s="1"/>
  <c r="C70" i="22" l="1"/>
  <c r="AC68" i="31"/>
  <c r="C68" i="31" s="1"/>
  <c r="F68" i="31" s="1"/>
  <c r="G68" i="31"/>
  <c r="E35" i="31" l="1"/>
  <c r="F34" i="31"/>
  <c r="E34" i="31"/>
  <c r="H33" i="31"/>
  <c r="G33" i="31"/>
  <c r="F33" i="31"/>
  <c r="E33" i="31"/>
  <c r="D33" i="31"/>
  <c r="C33" i="31"/>
  <c r="H32" i="31"/>
  <c r="G32" i="31"/>
  <c r="F32" i="31"/>
  <c r="E32" i="31"/>
  <c r="D32" i="31"/>
  <c r="C32" i="31"/>
  <c r="H30" i="31"/>
  <c r="G30" i="31"/>
  <c r="H29" i="31"/>
  <c r="H34" i="31" s="1"/>
  <c r="E31" i="31"/>
  <c r="E21" i="31"/>
  <c r="AD80" i="31"/>
  <c r="P35" i="31"/>
  <c r="N35" i="31"/>
  <c r="N34" i="31"/>
  <c r="AD33" i="31"/>
  <c r="AC33" i="31"/>
  <c r="P33" i="31"/>
  <c r="N33" i="31"/>
  <c r="AD32" i="31"/>
  <c r="AC32" i="31"/>
  <c r="P32" i="31"/>
  <c r="N32" i="31"/>
  <c r="AD30" i="31"/>
  <c r="D30" i="31" s="1"/>
  <c r="AC30" i="31"/>
  <c r="P29" i="31"/>
  <c r="AC29" i="31"/>
  <c r="C29" i="31" s="1"/>
  <c r="C34" i="31" s="1"/>
  <c r="N31" i="31"/>
  <c r="AC25" i="31"/>
  <c r="C25" i="31" s="1"/>
  <c r="F25" i="31" s="1"/>
  <c r="N21" i="31"/>
  <c r="AC24" i="31"/>
  <c r="C24" i="31" s="1"/>
  <c r="F24" i="31" s="1"/>
  <c r="F21" i="31" s="1"/>
  <c r="P34" i="31" l="1"/>
  <c r="P26" i="31"/>
  <c r="P31" i="31" s="1"/>
  <c r="G35" i="31"/>
  <c r="G26" i="31"/>
  <c r="AD35" i="31"/>
  <c r="AD26" i="31"/>
  <c r="H35" i="31"/>
  <c r="H26" i="31"/>
  <c r="H31" i="31" s="1"/>
  <c r="AC35" i="31"/>
  <c r="AC26" i="31"/>
  <c r="AC31" i="31" s="1"/>
  <c r="C30" i="31"/>
  <c r="F30" i="31" s="1"/>
  <c r="H68" i="31"/>
  <c r="AD68" i="31"/>
  <c r="D68" i="31" s="1"/>
  <c r="C21" i="31"/>
  <c r="G29" i="31"/>
  <c r="G24" i="31"/>
  <c r="AC21" i="31"/>
  <c r="AC80" i="31"/>
  <c r="G25" i="31"/>
  <c r="H24" i="31"/>
  <c r="AD29" i="31"/>
  <c r="D29" i="31" s="1"/>
  <c r="AC34" i="31"/>
  <c r="F26" i="31" l="1"/>
  <c r="F31" i="31" s="1"/>
  <c r="F35" i="31"/>
  <c r="D35" i="31"/>
  <c r="D26" i="31"/>
  <c r="C35" i="31"/>
  <c r="C26" i="31"/>
  <c r="C31" i="31" s="1"/>
  <c r="AD24" i="31"/>
  <c r="D24" i="31" s="1"/>
  <c r="C68" i="22"/>
  <c r="G21" i="31"/>
  <c r="G31" i="31"/>
  <c r="G34" i="31"/>
  <c r="AD34" i="31"/>
  <c r="AD31" i="31"/>
  <c r="H25" i="31" l="1"/>
  <c r="H21" i="31" s="1"/>
  <c r="AD25" i="31"/>
  <c r="D25" i="31" s="1"/>
  <c r="D34" i="31"/>
  <c r="D31" i="31"/>
  <c r="D21" i="31" l="1"/>
  <c r="AD21" i="31"/>
  <c r="C101" i="22"/>
  <c r="J31" i="31"/>
  <c r="J69" i="31"/>
  <c r="J35" i="31"/>
  <c r="J34" i="31"/>
  <c r="J33" i="31"/>
  <c r="J32" i="31"/>
  <c r="J21" i="31"/>
  <c r="AE34" i="31" l="1"/>
  <c r="AE35" i="31" l="1"/>
  <c r="AE33" i="31"/>
  <c r="AE32" i="31"/>
  <c r="AE31" i="31"/>
  <c r="F39" i="16"/>
  <c r="F37" i="16" s="1"/>
  <c r="E39" i="16"/>
  <c r="E37" i="16" s="1"/>
  <c r="D39" i="16"/>
  <c r="D37" i="16" s="1"/>
  <c r="C39" i="16"/>
  <c r="H37" i="16"/>
  <c r="G37" i="16"/>
  <c r="C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<sst xmlns="http://schemas.openxmlformats.org/spreadsheetml/2006/main" count="3299" uniqueCount="603">
  <si>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</si>
  <si>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</si>
  <si>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</si>
  <si>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</si>
  <si>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</si>
  <si>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</si>
  <si>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</si>
  <si>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</si>
  <si>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</si>
  <si>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</si>
  <si>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</si>
  <si>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</si>
  <si>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</si>
  <si>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</si>
  <si>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</si>
  <si>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</si>
  <si>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</si>
  <si>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</si>
  <si>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</si>
  <si>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</si>
  <si>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</si>
  <si>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</si>
  <si>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</si>
  <si>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</si>
  <si>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</si>
  <si>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</si>
  <si>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</si>
  <si>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</si>
  <si>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</si>
  <si>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</si>
  <si>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</si>
  <si>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</si>
  <si>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</si>
  <si>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</si>
  <si>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</si>
  <si>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</si>
  <si>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</si>
  <si>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</si>
  <si>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</si>
  <si>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</si>
  <si>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</si>
  <si>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</si>
  <si>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</si>
  <si>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</si>
  <si>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</si>
  <si>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</si>
  <si>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</si>
  <si>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</si>
  <si>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</si>
  <si>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</si>
  <si>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</si>
  <si>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</si>
  <si>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</si>
  <si>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</si>
  <si>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</si>
  <si>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</si>
  <si>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</si>
  <si>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</si>
  <si>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</si>
  <si>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</si>
  <si>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</si>
  <si>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</si>
  <si>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</si>
  <si>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</si>
  <si>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</si>
  <si>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</si>
  <si>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</si>
  <si>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</si>
  <si>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</si>
  <si>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</si>
  <si>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</si>
  <si>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</si>
  <si>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</si>
  <si>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</si>
  <si>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</si>
  <si>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</si>
  <si>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</si>
  <si>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</si>
  <si>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</si>
  <si>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</si>
  <si>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</si>
  <si>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</si>
  <si>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</si>
  <si>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</si>
  <si>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</si>
  <si>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</si>
  <si>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</si>
  <si>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</si>
  <si>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</si>
  <si>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</si>
  <si>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</si>
  <si>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</si>
  <si>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</si>
  <si>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</si>
  <si>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</si>
  <si>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</si>
  <si>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</si>
  <si>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</si>
  <si>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</si>
  <si>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</si>
  <si>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</si>
  <si>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</si>
  <si>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</si>
  <si>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</si>
  <si>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</si>
  <si>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</si>
  <si>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</si>
  <si>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</si>
  <si>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</si>
  <si>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</si>
  <si>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</si>
  <si>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</si>
  <si>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</si>
  <si>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</si>
  <si>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</si>
  <si>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</si>
  <si>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</si>
  <si>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</si>
  <si>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</si>
  <si>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</si>
  <si>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</si>
  <si>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</si>
  <si>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</si>
  <si>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</si>
  <si>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</si>
  <si>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</si>
  <si>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</si>
  <si>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</si>
  <si>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</si>
  <si>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</si>
  <si>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</si>
  <si>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</si>
  <si>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</si>
  <si>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</si>
  <si>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</si>
  <si>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</si>
  <si>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</si>
  <si>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</si>
  <si>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</si>
  <si>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</si>
  <si>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</si>
  <si>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</si>
  <si>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</si>
  <si>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</si>
  <si>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</si>
  <si>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</si>
  <si>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</si>
  <si>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</si>
  <si>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</si>
  <si>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</si>
  <si>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</si>
  <si>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</si>
  <si>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</si>
  <si>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</si>
  <si>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</si>
  <si>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</si>
  <si>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</si>
  <si>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</si>
  <si>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</si>
  <si>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</si>
  <si>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</si>
  <si>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</si>
  <si>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</si>
  <si>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</si>
  <si>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</si>
  <si>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</si>
  <si>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</si>
  <si>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</si>
  <si>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</si>
  <si>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</si>
  <si>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</si>
  <si>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</si>
  <si>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</si>
  <si>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</si>
  <si>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</si>
  <si>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</si>
  <si>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</si>
  <si>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</si>
  <si>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</si>
  <si>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</si>
  <si>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</si>
  <si>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</si>
  <si>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</si>
  <si>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</si>
  <si>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</si>
  <si>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</si>
  <si>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</si>
  <si>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</si>
  <si>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</si>
  <si>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</si>
  <si>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</si>
  <si>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</si>
  <si>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</si>
  <si>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</si>
  <si>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</si>
  <si>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</si>
  <si>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</si>
  <si>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</si>
  <si>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</si>
  <si>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</si>
  <si>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</si>
  <si>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</si>
  <si>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</si>
  <si>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</si>
  <si>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</si>
  <si>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</si>
  <si>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</si>
  <si>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</si>
  <si>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</si>
  <si>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</si>
  <si>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</si>
  <si>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</si>
  <si>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</si>
  <si>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</si>
  <si>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</si>
  <si>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</si>
  <si>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</si>
  <si>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</si>
  <si>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</si>
  <si>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</si>
  <si>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</si>
  <si>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</si>
  <si>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</si>
  <si>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</si>
  <si>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</si>
  <si>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</si>
  <si>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</si>
  <si>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</si>
  <si>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</si>
  <si>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</si>
  <si>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</si>
  <si>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</si>
  <si>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</si>
  <si>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</si>
  <si>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</si>
  <si>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</si>
  <si>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</si>
  <si>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</si>
  <si>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</si>
  <si>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</si>
  <si>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</si>
  <si>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</si>
  <si>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</si>
  <si>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</si>
  <si>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</si>
  <si>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</si>
  <si>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</si>
  <si>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</si>
  <si>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</si>
  <si>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</si>
  <si>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</si>
  <si>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</si>
  <si>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</si>
  <si>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</si>
  <si>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</si>
  <si>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</si>
  <si>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</si>
  <si>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</si>
  <si>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</si>
  <si>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</si>
  <si>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</si>
  <si>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</si>
  <si>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</si>
  <si>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</si>
  <si>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</si>
  <si>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</si>
  <si>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</si>
  <si>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</si>
  <si>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</si>
  <si>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</si>
  <si>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</si>
  <si>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</si>
  <si>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</si>
  <si>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</si>
  <si>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</si>
  <si>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</si>
  <si>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</si>
  <si>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</si>
  <si>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</si>
  <si>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</si>
  <si>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</si>
  <si>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</si>
  <si>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</si>
  <si>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</si>
  <si>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</si>
  <si>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</si>
  <si>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</si>
  <si>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</si>
  <si>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</si>
  <si>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</si>
  <si>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</si>
  <si>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</si>
  <si>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</si>
  <si>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</si>
  <si>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</si>
  <si>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</si>
  <si>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</si>
  <si>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</si>
  <si>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</si>
  <si>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</si>
  <si>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</si>
  <si>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</si>
  <si>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</si>
  <si>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</si>
  <si>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</si>
  <si>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</si>
  <si>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</si>
  <si>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</si>
  <si>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</si>
  <si>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</si>
  <si>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</si>
  <si>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</si>
  <si>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</si>
  <si>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</si>
  <si>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</si>
  <si>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</si>
  <si>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</si>
  <si>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</si>
  <si>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</si>
  <si>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</si>
  <si>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</si>
  <si>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</si>
  <si>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</si>
  <si>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</si>
  <si>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</si>
  <si>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</si>
  <si>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</si>
  <si>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</si>
  <si>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</si>
  <si>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</si>
  <si>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</si>
  <si>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</si>
  <si>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</si>
  <si>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</si>
  <si>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</si>
  <si>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</si>
  <si>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</si>
  <si>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</si>
  <si>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</si>
  <si>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</si>
  <si>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</si>
  <si>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</si>
  <si>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</si>
  <si>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</si>
  <si>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</si>
  <si>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</si>
  <si>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</si>
  <si>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</si>
  <si>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</si>
  <si>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</si>
  <si>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</si>
  <si>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</si>
  <si>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</si>
  <si>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</si>
  <si>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</si>
  <si>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</si>
  <si>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</si>
  <si>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</si>
  <si>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</si>
  <si>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</si>
  <si>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</si>
  <si>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</si>
  <si>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</si>
  <si>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</si>
  <si>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</si>
  <si>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</si>
  <si>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</si>
  <si>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</si>
  <si>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</si>
  <si>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</si>
  <si>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</si>
  <si>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</si>
  <si>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</si>
  <si>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</si>
  <si>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</si>
  <si>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</si>
  <si>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</si>
  <si>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</si>
  <si>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</si>
  <si>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</si>
  <si>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</si>
  <si>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</si>
  <si>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</si>
  <si>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</si>
  <si>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</si>
  <si>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</si>
  <si>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</si>
  <si>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</si>
  <si>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</si>
  <si>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</si>
  <si>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</si>
  <si>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</si>
  <si>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</si>
  <si>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</si>
  <si>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</si>
  <si>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</si>
  <si>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</si>
  <si>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</si>
  <si>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</si>
  <si>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</si>
  <si>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</si>
  <si>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</si>
  <si>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</si>
  <si>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</si>
  <si>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</si>
  <si>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</si>
  <si>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</si>
  <si>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</si>
  <si>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</si>
  <si>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</si>
  <si>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</si>
  <si>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</si>
  <si>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</si>
  <si>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</si>
  <si>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</si>
  <si>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</si>
  <si>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</si>
  <si>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</si>
  <si>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</si>
  <si>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</si>
  <si>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</si>
  <si>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</si>
  <si>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</si>
  <si>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</si>
  <si>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</si>
  <si>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</si>
  <si>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</si>
  <si>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</si>
  <si>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</si>
  <si>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</si>
  <si>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</si>
  <si>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</si>
  <si>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</si>
  <si>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</si>
  <si>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</si>
  <si>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распоряжение</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</si>
  <si>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</si>
  <si>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</si>
  <si>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</si>
  <si>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</si>
  <si>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</si>
  <si>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</si>
  <si>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</si>
  <si>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</si>
  <si>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</si>
  <si>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</si>
  <si>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</si>
  <si>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</si>
  <si>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</si>
  <si>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</si>
  <si>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</si>
  <si>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</si>
  <si>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</si>
  <si>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</si>
  <si>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</si>
  <si>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</si>
  <si>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</si>
  <si>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</si>
  <si>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</si>
  <si>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</si>
  <si>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</si>
  <si>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</si>
  <si>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</si>
  <si>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</si>
  <si>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</si>
  <si>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</si>
  <si>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</si>
  <si>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</si>
  <si>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</si>
  <si>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</si>
  <si>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</si>
  <si>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</si>
  <si>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</si>
  <si>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</si>
  <si>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</si>
  <si>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</si>
  <si>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</si>
  <si>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</si>
  <si>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</si>
  <si>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</si>
  <si>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</si>
  <si>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</si>
  <si>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</si>
  <si>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</si>
  <si>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</si>
  <si>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</si>
  <si>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</si>
  <si>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</si>
  <si>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</si>
  <si>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</si>
  <si>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</si>
  <si>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</si>
  <si>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</si>
  <si>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</si>
  <si>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</si>
  <si>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</si>
  <si>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</si>
  <si>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</si>
  <si>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</si>
  <si>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</si>
  <si>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</si>
  <si>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</si>
  <si>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</si>
  <si>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</si>
  <si>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</si>
  <si>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</si>
  <si>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</si>
  <si>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</si>
  <si>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</si>
  <si>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</si>
  <si>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</si>
  <si>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</si>
  <si>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</si>
  <si>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</si>
  <si>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</si>
  <si>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</si>
  <si>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</si>
  <si>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</si>
  <si>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</si>
  <si>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</si>
  <si>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</si>
  <si>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</si>
  <si>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</si>
  <si>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</si>
  <si>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</si>
  <si>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</si>
  <si>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</si>
  <si>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</si>
  <si>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</si>
  <si>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</si>
  <si>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</si>
  <si>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</si>
  <si>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</si>
  <si>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</si>
  <si>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</si>
  <si>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</si>
  <si>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</si>
  <si>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</si>
  <si>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</si>
  <si>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</si>
  <si>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</si>
  <si>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</si>
  <si>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</si>
  <si>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</si>
  <si>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</si>
  <si>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</si>
  <si>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</si>
  <si>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</si>
  <si>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</si>
  <si>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</si>
  <si>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</si>
  <si>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</si>
  <si>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</si>
  <si>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</si>
  <si>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</si>
  <si>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</si>
  <si>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</si>
  <si>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</si>
  <si>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НМА - 1 штука</t>
  </si>
  <si>
    <t>Актуализация коммерческих предложений</t>
  </si>
  <si>
    <t>Санкт-Петербург</t>
  </si>
  <si>
    <t>1.2.3. Модернизация, техническое перевооружение информационно-вычислительных систем</t>
  </si>
  <si>
    <t>5.3.2</t>
  </si>
  <si>
    <t>5.3.2.1</t>
  </si>
  <si>
    <t>5.3.2.2</t>
  </si>
  <si>
    <t>5.3.2.3</t>
  </si>
  <si>
    <t>5.3.2.4</t>
  </si>
  <si>
    <t>этапы не предусмотрены</t>
  </si>
  <si>
    <t>2025 год</t>
  </si>
  <si>
    <t>2026 год</t>
  </si>
  <si>
    <t>2027 год</t>
  </si>
  <si>
    <t>Планируемый на 01.01.2024</t>
  </si>
  <si>
    <t>ООО "СИГМА"   ИНН 7801378904</t>
  </si>
  <si>
    <t>Инвестиции в объект не осуществлялись. Объект не принят к бухгалтерскому учёту.</t>
  </si>
  <si>
    <t>Планируемый на 01.01.2025</t>
  </si>
  <si>
    <t>Предложение по корректировке утвержденного плана 
на 01.01.2025</t>
  </si>
  <si>
    <t>Фактическое значение на 01.01.2024</t>
  </si>
  <si>
    <t>2028 год</t>
  </si>
  <si>
    <t>Предложение по корректировке планового значения</t>
  </si>
  <si>
    <t>Комитет по топливно-энергетическому комплексу Ленинградской области</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</si>
  <si>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</si>
  <si>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</si>
  <si>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Ленинградская область</t>
  </si>
  <si>
    <t>Все муниципальные образования Ленинградской области</t>
  </si>
  <si>
    <t>O_15.25.0296</t>
  </si>
  <si>
    <t>Модернизация системы «Единый биллинг юридических лиц. Импортозамещенная конфигурация» в 2025 году , объект НМА 1 шт.</t>
  </si>
  <si>
    <t>Целью модернизации Системы является расширение функциональных возможностей системы в соответствие с изменениями федерального и регионального законодательства в течение  2025 года</t>
  </si>
  <si>
    <t>Приведениее функциональных возможностей системы в соответствие с изменениями федерального и регионального законодательства в течение 2025 - 2028 годов</t>
  </si>
  <si>
    <t>Реализация проекта планируется путем заключения договора с единственным поставщиком – разработчиком «Единой биллинговой системы для расчетов с юридическими лицами, импортозамещенная конфигурация» - ООО «СИГМА», выполнением работ по изменению программного обеспечения и введением модернизированного программного обеспечения в эксплуатацию. ООО «СИГМА» с 2005 года оказывает услуги АО «Петербургская сбытовая компания» в части сопровождения и модернизации биллинговых систем, регулярно выходит с инициативными предложениями не только по развитию ИТ-инфраструктуры, но и оптимизации бизнес-процессов и организации новых сервисов, предоставляемых нашей компанией потребителям. Указанная компания обеспечивает соблюдение единого подхода АО «Петербургская сбытовая компания» к технологическим решениям при разработке, модернизации, настройке и технической поддержке прикладного программного обеспеченияДоработка программного обеспечения планируется с целью расширения функциональных возможностей системы, приведения «Единой биллинговой системы для расчетов с юридическими лицами, импортозамещенная конфигурация» в соответствие с изменениями федерального и регионального законодательства, вступающих в силу в 2025 - 2028 годах.</t>
  </si>
  <si>
    <t>Полная стоимость проекта с учётом двух регионов присутствия -14 683 тыс. руб.</t>
  </si>
  <si>
    <t xml:space="preserve">          В Единой биллинговой системе для расчетов с юридическими лицами, импортозамещенная конфигурация (далее – Системе) находится весь объем договоров АО «Петербургская сбытовая компания».
          Объект и область применения автоматизации: Система – предназначена для автоматизации бизнес-процессов сбытовой деятельности компании в части биллинга юридических лиц.
          В случае отказа от реализации данного проекта возникнут риски не работоспособности Системы, корректного процесса начислений.</t>
  </si>
  <si>
    <t>9.1</t>
  </si>
  <si>
    <t>9.2</t>
  </si>
  <si>
    <t>9.3</t>
  </si>
  <si>
    <t>9.4</t>
  </si>
  <si>
    <t>9.5</t>
  </si>
  <si>
    <t>9.6</t>
  </si>
  <si>
    <t>9.7</t>
  </si>
  <si>
    <t>9.8</t>
  </si>
  <si>
    <t>9.9</t>
  </si>
  <si>
    <t>9.10</t>
  </si>
  <si>
    <t>9.11</t>
  </si>
  <si>
    <t>9.12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</si>
</sst>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000_ ;[Red]\-#,##0.00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20">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9" fontId="56" fillId="0" borderId="1" xfId="284" applyFont="1" applyFill="1" applyBorder="1" applyAlignment="1" applyProtection="1">
      <alignment horizontal="center" vertical="center"/>
      <protection locked="0"/>
    </xf>
    <xf numFmtId="170" fontId="37" fillId="0" borderId="1" xfId="2" applyNumberFormat="1" applyFont="1" applyFill="1" applyBorder="1" applyAlignment="1" applyProtection="1">
      <alignment horizontal="center" vertical="center" wrapText="1"/>
      <protection locked="0"/>
    </xf>
    <xf numFmtId="9" fontId="37" fillId="0" borderId="1" xfId="284" applyFont="1" applyFill="1" applyBorder="1" applyAlignment="1" applyProtection="1">
      <alignment horizontal="center" vertical="center" wrapText="1"/>
      <protection locked="0"/>
    </xf>
    <xf numFmtId="14" fontId="37" fillId="0" borderId="1" xfId="2" applyNumberFormat="1" applyFont="1" applyFill="1" applyBorder="1" applyAlignment="1" applyProtection="1">
      <alignment horizontal="center" vertical="center" wrapText="1"/>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6" fillId="0" borderId="1" xfId="0" applyFont="1" applyBorder="1" applyAlignment="1" applyProtection="1">
      <alignment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3" xfId="52" applyFont="1" applyFill="1" applyBorder="1" applyAlignment="1" applyProtection="1">
      <alignment horizontal="center" vertical="center"/>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08">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49">
          <cell r="P49">
            <v>5.537729533079859</v>
          </cell>
          <cell r="S49">
            <v>5.537729533079859</v>
          </cell>
        </row>
      </sheetData>
      <sheetData sheetId="1">
        <row r="49">
          <cell r="O49">
            <v>4.6147746116444903</v>
          </cell>
        </row>
      </sheetData>
      <sheetData sheetId="2"/>
      <sheetData sheetId="3">
        <row r="45">
          <cell r="J45" t="str">
            <v>нд</v>
          </cell>
        </row>
        <row r="49">
          <cell r="H49">
            <v>4.6147746116444903</v>
          </cell>
        </row>
      </sheetData>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I24" t="str">
            <v>нд</v>
          </cell>
        </row>
        <row r="29">
          <cell r="K29" t="str">
            <v>нд</v>
          </cell>
        </row>
        <row r="30">
          <cell r="I30" t="str">
            <v>нд</v>
          </cell>
          <cell r="K30" t="str">
            <v>нд</v>
          </cell>
        </row>
      </sheetData>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13">
          <cell r="D13" t="str">
            <v>нд</v>
          </cell>
          <cell r="E13" t="str">
            <v>850.25.00324</v>
          </cell>
          <cell r="F13" t="str">
            <v>нд</v>
          </cell>
          <cell r="G13" t="str">
            <v>Петербургская сбытовая компания</v>
          </cell>
          <cell r="H13" t="str">
            <v>Модернизация системы «Единый биллинг юридических лиц. Импортозамещенная конфигурация»</v>
          </cell>
          <cell r="I13">
            <v>14.683199999999999</v>
          </cell>
          <cell r="J13">
            <v>2.9366400000000001</v>
          </cell>
          <cell r="K13" t="str">
            <v>Коммерческое предложение от 17.09.2024 № ИСХ-СМ-240917/-9 (КП_развитие ЕБ 2025-2029.pdf) с учётом перерасчёта по письму ЦРБ ПАО "Интер РАО" от 21.08.2024 № ИН/КП/ОД/125 (О_планировании_расходов_по_ГК_Сигма.docx)</v>
          </cell>
          <cell r="L13" t="str">
            <v>ТБР</v>
          </cell>
          <cell r="M13" t="str">
            <v>62.01</v>
          </cell>
          <cell r="N13" t="str">
            <v>Закупка у единственного поставщика</v>
          </cell>
          <cell r="O13" t="str">
            <v>нд</v>
          </cell>
          <cell r="P13" t="str">
            <v>нет</v>
          </cell>
          <cell r="Q13" t="str">
            <v>нд</v>
          </cell>
          <cell r="R13" t="str">
            <v>нд</v>
          </cell>
          <cell r="S13" t="str">
            <v>нд</v>
          </cell>
          <cell r="T13" t="str">
            <v>нд</v>
          </cell>
          <cell r="U13" t="str">
            <v>да</v>
          </cell>
          <cell r="V13" t="str">
            <v>нд</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21">
          <cell r="L21">
            <v>3935.9697298295541</v>
          </cell>
          <cell r="X21">
            <v>3279.9747748579612</v>
          </cell>
          <cell r="AJ21">
            <v>3279.9747748579612</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5"/>
  <sheetViews>
    <sheetView tabSelected="1" view="pageBreakPreview" zoomScale="80" zoomScaleNormal="90" zoomScaleSheetLayoutView="80" workbookViewId="0">
      <selection activeCell="L16" sqref="L16"/>
    </sheetView>
  </sheetViews>
  <sheetFormatPr defaultColWidth="9.140625" defaultRowHeight="15" x14ac:dyDescent="0.25"/>
  <cols>
    <col min="1" max="1" width="7.7109375" style="70" customWidth="1"/>
    <col min="2" max="2" width="61.7109375" style="70" customWidth="1"/>
    <col min="3" max="3" width="56.5703125" style="70" customWidth="1"/>
    <col min="4" max="4" width="19.28515625" style="70" customWidth="1"/>
    <col min="5" max="5" width="30.42578125" style="70" customWidth="1"/>
    <col min="6" max="6" width="56" style="70" customWidth="1"/>
    <col min="7" max="16384" width="9.140625" style="70"/>
  </cols>
  <sheetData>
    <row r="1" spans="1:6" ht="15.75" x14ac:dyDescent="0.25">
      <c r="A1" s="239" t="s">
        <v>423</v>
      </c>
      <c r="B1" s="239"/>
      <c r="C1" s="239"/>
      <c r="D1" s="89"/>
      <c r="E1" s="89"/>
      <c r="F1" s="89"/>
    </row>
    <row r="2" spans="1:6" ht="20.25" x14ac:dyDescent="0.25">
      <c r="A2" s="240" t="s">
        <v>407</v>
      </c>
      <c r="B2" s="240"/>
      <c r="C2" s="240"/>
      <c r="D2" s="89"/>
      <c r="E2" s="89"/>
      <c r="F2" s="89"/>
    </row>
    <row r="3" spans="1:6" ht="18.75" x14ac:dyDescent="0.25">
      <c r="A3" s="241"/>
      <c r="B3" s="241"/>
      <c r="C3" s="241"/>
      <c r="D3" s="89"/>
      <c r="E3" s="89"/>
      <c r="F3" s="89"/>
    </row>
    <row r="4" spans="1:6" x14ac:dyDescent="0.25">
      <c r="A4" s="242" t="s">
        <v>433</v>
      </c>
      <c r="B4" s="242"/>
      <c r="C4" s="242"/>
      <c r="D4" s="89"/>
      <c r="E4" s="89"/>
      <c r="F4" s="89"/>
    </row>
    <row r="5" spans="1:6" ht="15.75" x14ac:dyDescent="0.25">
      <c r="A5" s="243" t="s">
        <v>408</v>
      </c>
      <c r="B5" s="243"/>
      <c r="C5" s="243"/>
      <c r="D5" s="89"/>
      <c r="E5" s="89"/>
      <c r="F5" s="89"/>
    </row>
    <row r="6" spans="1:6" ht="15.75" x14ac:dyDescent="0.25">
      <c r="A6" s="245"/>
      <c r="B6" s="245"/>
      <c r="C6" s="245"/>
      <c r="D6" s="89"/>
      <c r="E6" s="89"/>
      <c r="F6" s="89"/>
    </row>
    <row r="7" spans="1:6" ht="15.75" x14ac:dyDescent="0.25">
      <c r="A7" s="247">
        <v>7841322249</v>
      </c>
      <c r="B7" s="247"/>
      <c r="C7" s="247"/>
      <c r="D7" s="89"/>
      <c r="E7" s="89"/>
      <c r="F7" s="89"/>
    </row>
    <row r="8" spans="1:6" ht="15.75" x14ac:dyDescent="0.25">
      <c r="A8" s="245" t="s">
        <v>412</v>
      </c>
      <c r="B8" s="245"/>
      <c r="C8" s="245"/>
      <c r="D8" s="89"/>
      <c r="E8" s="89"/>
      <c r="F8" s="89"/>
    </row>
    <row r="9" spans="1:6" ht="15.75" x14ac:dyDescent="0.25">
      <c r="A9" s="87"/>
      <c r="B9" s="87"/>
      <c r="C9" s="87"/>
      <c r="D9" s="89"/>
      <c r="E9" s="89"/>
      <c r="F9" s="89"/>
    </row>
    <row r="10" spans="1:6" ht="18.75" x14ac:dyDescent="0.25">
      <c r="A10" s="244" t="s">
        <v>413</v>
      </c>
      <c r="B10" s="244"/>
      <c r="C10" s="244"/>
      <c r="D10" s="89"/>
      <c r="E10" s="89"/>
      <c r="F10" s="89"/>
    </row>
    <row r="11" spans="1:6" ht="18.75" x14ac:dyDescent="0.25">
      <c r="A11" s="88"/>
      <c r="B11" s="88"/>
      <c r="C11" s="88"/>
      <c r="D11" s="89"/>
      <c r="E11" s="89"/>
      <c r="F11" s="89"/>
    </row>
    <row r="12" spans="1:6" ht="15.75" x14ac:dyDescent="0.25">
      <c r="A12" s="82" t="s">
        <v>96</v>
      </c>
      <c r="B12" s="83" t="s">
        <v>17</v>
      </c>
      <c r="C12" s="82" t="s">
        <v>16</v>
      </c>
      <c r="D12" s="89"/>
      <c r="E12" s="89"/>
      <c r="F12" s="89"/>
    </row>
    <row r="13" spans="1:6" ht="15.75" x14ac:dyDescent="0.25">
      <c r="A13" s="84">
        <v>1</v>
      </c>
      <c r="B13" s="85" t="s">
        <v>414</v>
      </c>
      <c r="C13" s="1" t="s">
        <v>584</v>
      </c>
      <c r="D13" s="89"/>
      <c r="E13" s="89"/>
      <c r="F13" s="89"/>
    </row>
    <row r="14" spans="1:6" ht="47.25" x14ac:dyDescent="0.25">
      <c r="A14" s="84">
        <v>2</v>
      </c>
      <c r="B14" s="85" t="s">
        <v>415</v>
      </c>
      <c r="C14" s="1" t="s">
        <v>585</v>
      </c>
      <c r="D14" s="89"/>
      <c r="E14" s="89"/>
      <c r="F14" s="89"/>
    </row>
    <row r="15" spans="1:6" ht="15.75" x14ac:dyDescent="0.25">
      <c r="A15" s="84">
        <v>3</v>
      </c>
      <c r="B15" s="85" t="s">
        <v>416</v>
      </c>
      <c r="C15" s="1">
        <v>2025</v>
      </c>
      <c r="D15" s="89"/>
      <c r="E15" s="89"/>
      <c r="F15" s="89"/>
    </row>
    <row r="16" spans="1:6" ht="47.25" x14ac:dyDescent="0.25">
      <c r="A16" s="84">
        <v>4</v>
      </c>
      <c r="B16" s="85" t="s">
        <v>417</v>
      </c>
      <c r="C16" s="1" t="s">
        <v>434</v>
      </c>
      <c r="D16" s="89"/>
      <c r="E16" s="89"/>
      <c r="F16" s="89"/>
    </row>
    <row r="17" spans="1:6" ht="47.25" x14ac:dyDescent="0.25">
      <c r="A17" s="84">
        <v>5</v>
      </c>
      <c r="B17" s="85" t="s">
        <v>418</v>
      </c>
      <c r="C17" s="1" t="s">
        <v>434</v>
      </c>
      <c r="D17" s="89"/>
      <c r="E17" s="89"/>
      <c r="F17" s="89"/>
    </row>
    <row r="18" spans="1:6" x14ac:dyDescent="0.25">
      <c r="A18" s="89"/>
      <c r="B18" s="89"/>
      <c r="C18" s="89"/>
      <c r="D18" s="89"/>
      <c r="E18" s="89"/>
      <c r="F18" s="89"/>
    </row>
    <row r="19" spans="1:6" x14ac:dyDescent="0.25">
      <c r="A19" s="89"/>
      <c r="B19" s="89"/>
      <c r="C19" s="89"/>
      <c r="D19" s="89"/>
      <c r="E19" s="89"/>
      <c r="F19" s="89"/>
    </row>
    <row r="20" spans="1:6" ht="15.75" x14ac:dyDescent="0.25">
      <c r="A20" s="246" t="s">
        <v>421</v>
      </c>
      <c r="B20" s="246"/>
      <c r="C20" s="246"/>
      <c r="D20" s="246"/>
      <c r="E20" s="246"/>
      <c r="F20" s="246"/>
    </row>
    <row r="21" spans="1:6" ht="47.25" x14ac:dyDescent="0.25">
      <c r="A21" s="86" t="s">
        <v>96</v>
      </c>
      <c r="B21" s="86" t="s">
        <v>424</v>
      </c>
      <c r="C21" s="86" t="s">
        <v>425</v>
      </c>
      <c r="D21" s="86" t="s">
        <v>422</v>
      </c>
      <c r="E21" s="86" t="s">
        <v>419</v>
      </c>
      <c r="F21" s="86" t="s">
        <v>420</v>
      </c>
    </row>
    <row r="22" spans="1:6" ht="94.5" x14ac:dyDescent="0.25">
      <c r="A22" s="234">
        <v>1</v>
      </c>
      <c r="B22" s="234" t="s">
        <v>435</v>
      </c>
      <c r="C22" s="238" t="s">
        <v>579</v>
      </c>
      <c r="D22" s="235">
        <v>45625</v>
      </c>
      <c r="E22" s="236" t="s">
        <v>580</v>
      </c>
      <c r="F22" s="237" t="s">
        <v>581</v>
      </c>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07" priority="29">
      <formula>ISBLANK($A$4)</formula>
    </cfRule>
  </conditionalFormatting>
  <conditionalFormatting sqref="A7:C7">
    <cfRule type="expression" dxfId="106" priority="23">
      <formula>ISBLANK($A$7)</formula>
    </cfRule>
  </conditionalFormatting>
  <conditionalFormatting sqref="C15 A22:B22">
    <cfRule type="expression" dxfId="105" priority="22">
      <formula>ISBLANK(A15)</formula>
    </cfRule>
  </conditionalFormatting>
  <conditionalFormatting sqref="C16:C17">
    <cfRule type="expression" dxfId="104" priority="21">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2 A23:XFD1048576 A22:B22 G22:XFD22 A15:XFD21 A13:B14 D13:XFD14">
    <cfRule type="expression" dxfId="103" priority="17">
      <formula>CELL("защита",A1)</formula>
    </cfRule>
  </conditionalFormatting>
  <conditionalFormatting sqref="A23:F1048576">
    <cfRule type="expression" dxfId="102" priority="18">
      <formula>ISBLANK(A23)</formula>
    </cfRule>
  </conditionalFormatting>
  <conditionalFormatting sqref="C22:F22">
    <cfRule type="expression" dxfId="101" priority="5">
      <formula>CELL("защита",C22)</formula>
    </cfRule>
  </conditionalFormatting>
  <conditionalFormatting sqref="C22:F22">
    <cfRule type="expression" dxfId="100" priority="6">
      <formula>ISBLANK(C22)</formula>
    </cfRule>
  </conditionalFormatting>
  <conditionalFormatting sqref="C13">
    <cfRule type="expression" dxfId="99" priority="4">
      <formula>ISBLANK(C13)</formula>
    </cfRule>
  </conditionalFormatting>
  <conditionalFormatting sqref="C13">
    <cfRule type="expression" dxfId="98" priority="3">
      <formula>CELL("защита",C13)</formula>
    </cfRule>
  </conditionalFormatting>
  <conditionalFormatting sqref="C14">
    <cfRule type="expression" dxfId="97" priority="2">
      <formula>ISBLANK(C14)</formula>
    </cfRule>
  </conditionalFormatting>
  <conditionalFormatting sqref="C14">
    <cfRule type="expression" dxfId="96" priority="1">
      <formula>CELL("защита",C14)</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7.7109375" style="30" customWidth="1"/>
    <col min="5" max="7" width="11" style="30" customWidth="1"/>
    <col min="8" max="8" width="12" style="30" customWidth="1"/>
    <col min="9" max="9" width="18.42578125" style="30" customWidth="1"/>
    <col min="10" max="10" width="16.140625" style="30" customWidth="1"/>
    <col min="11" max="11" width="11.140625" style="30" customWidth="1"/>
    <col min="12" max="12" width="11" style="30" customWidth="1"/>
    <col min="13" max="14" width="8.7109375" style="30" customWidth="1"/>
    <col min="15" max="15" width="7.28515625" style="30" customWidth="1"/>
    <col min="16" max="16" width="8" style="30" bestFit="1" customWidth="1"/>
    <col min="17" max="17" width="16.42578125" style="30" customWidth="1"/>
    <col min="18" max="20" width="8.7109375" style="30" customWidth="1"/>
    <col min="21" max="21" width="12.5703125" style="30" customWidth="1"/>
    <col min="22" max="22" width="8.7109375" style="30" customWidth="1"/>
    <col min="23" max="24" width="9.85546875" style="30" customWidth="1"/>
    <col min="25" max="25" width="12.7109375" style="30" customWidth="1"/>
    <col min="26" max="26" width="18.28515625" style="30" customWidth="1"/>
    <col min="27" max="27" width="18" style="30" customWidth="1"/>
    <col min="28" max="30" width="19.42578125" style="30" customWidth="1"/>
    <col min="31" max="31" width="20.42578125" style="30" customWidth="1"/>
    <col min="32" max="32" width="21.140625" style="30" customWidth="1"/>
    <col min="33" max="33" width="19" style="30" customWidth="1"/>
    <col min="34" max="35" width="10.7109375" style="30"/>
    <col min="36" max="36" width="17.42578125" style="30" customWidth="1"/>
    <col min="37" max="37" width="17.5703125" style="30" customWidth="1"/>
    <col min="38" max="255" width="10.7109375" style="30"/>
    <col min="256" max="260" width="15.7109375" style="30" customWidth="1"/>
    <col min="261" max="264" width="12.7109375" style="30" customWidth="1"/>
    <col min="265" max="268" width="15.7109375" style="30" customWidth="1"/>
    <col min="269" max="269" width="22.85546875" style="30" customWidth="1"/>
    <col min="270" max="270" width="20.7109375" style="30" customWidth="1"/>
    <col min="271" max="271" width="16.7109375" style="30" customWidth="1"/>
    <col min="272" max="511" width="10.7109375" style="30"/>
    <col min="512" max="516" width="15.7109375" style="30" customWidth="1"/>
    <col min="517" max="520" width="12.7109375" style="30" customWidth="1"/>
    <col min="521" max="524" width="15.7109375" style="30" customWidth="1"/>
    <col min="525" max="525" width="22.85546875" style="30" customWidth="1"/>
    <col min="526" max="526" width="20.7109375" style="30" customWidth="1"/>
    <col min="527" max="527" width="16.7109375" style="30" customWidth="1"/>
    <col min="528" max="767" width="10.7109375" style="30"/>
    <col min="768" max="772" width="15.7109375" style="30" customWidth="1"/>
    <col min="773" max="776" width="12.7109375" style="30" customWidth="1"/>
    <col min="777" max="780" width="15.7109375" style="30" customWidth="1"/>
    <col min="781" max="781" width="22.85546875" style="30" customWidth="1"/>
    <col min="782" max="782" width="20.7109375" style="30" customWidth="1"/>
    <col min="783" max="783" width="16.7109375" style="30" customWidth="1"/>
    <col min="784" max="1023" width="10.7109375" style="30"/>
    <col min="1024" max="1028" width="15.7109375" style="30" customWidth="1"/>
    <col min="1029" max="1032" width="12.7109375" style="30" customWidth="1"/>
    <col min="1033" max="1036" width="15.7109375" style="30" customWidth="1"/>
    <col min="1037" max="1037" width="22.85546875" style="30" customWidth="1"/>
    <col min="1038" max="1038" width="20.7109375" style="30" customWidth="1"/>
    <col min="1039" max="1039" width="16.7109375" style="30" customWidth="1"/>
    <col min="1040" max="1279" width="10.7109375" style="30"/>
    <col min="1280" max="1284" width="15.7109375" style="30" customWidth="1"/>
    <col min="1285" max="1288" width="12.7109375" style="30" customWidth="1"/>
    <col min="1289" max="1292" width="15.7109375" style="30" customWidth="1"/>
    <col min="1293" max="1293" width="22.85546875" style="30" customWidth="1"/>
    <col min="1294" max="1294" width="20.7109375" style="30" customWidth="1"/>
    <col min="1295" max="1295" width="16.7109375" style="30" customWidth="1"/>
    <col min="1296" max="1535" width="10.7109375" style="30"/>
    <col min="1536" max="1540" width="15.7109375" style="30" customWidth="1"/>
    <col min="1541" max="1544" width="12.7109375" style="30" customWidth="1"/>
    <col min="1545" max="1548" width="15.7109375" style="30" customWidth="1"/>
    <col min="1549" max="1549" width="22.85546875" style="30" customWidth="1"/>
    <col min="1550" max="1550" width="20.7109375" style="30" customWidth="1"/>
    <col min="1551" max="1551" width="16.7109375" style="30" customWidth="1"/>
    <col min="1552" max="1791" width="10.7109375" style="30"/>
    <col min="1792" max="1796" width="15.7109375" style="30" customWidth="1"/>
    <col min="1797" max="1800" width="12.7109375" style="30" customWidth="1"/>
    <col min="1801" max="1804" width="15.7109375" style="30" customWidth="1"/>
    <col min="1805" max="1805" width="22.85546875" style="30" customWidth="1"/>
    <col min="1806" max="1806" width="20.7109375" style="30" customWidth="1"/>
    <col min="1807" max="1807" width="16.7109375" style="30" customWidth="1"/>
    <col min="1808" max="2047" width="10.7109375" style="30"/>
    <col min="2048" max="2052" width="15.7109375" style="30" customWidth="1"/>
    <col min="2053" max="2056" width="12.7109375" style="30" customWidth="1"/>
    <col min="2057" max="2060" width="15.7109375" style="30" customWidth="1"/>
    <col min="2061" max="2061" width="22.85546875" style="30" customWidth="1"/>
    <col min="2062" max="2062" width="20.7109375" style="30" customWidth="1"/>
    <col min="2063" max="2063" width="16.7109375" style="30" customWidth="1"/>
    <col min="2064" max="2303" width="10.7109375" style="30"/>
    <col min="2304" max="2308" width="15.7109375" style="30" customWidth="1"/>
    <col min="2309" max="2312" width="12.7109375" style="30" customWidth="1"/>
    <col min="2313" max="2316" width="15.7109375" style="30" customWidth="1"/>
    <col min="2317" max="2317" width="22.85546875" style="30" customWidth="1"/>
    <col min="2318" max="2318" width="20.7109375" style="30" customWidth="1"/>
    <col min="2319" max="2319" width="16.7109375" style="30" customWidth="1"/>
    <col min="2320" max="2559" width="10.7109375" style="30"/>
    <col min="2560" max="2564" width="15.7109375" style="30" customWidth="1"/>
    <col min="2565" max="2568" width="12.7109375" style="30" customWidth="1"/>
    <col min="2569" max="2572" width="15.7109375" style="30" customWidth="1"/>
    <col min="2573" max="2573" width="22.85546875" style="30" customWidth="1"/>
    <col min="2574" max="2574" width="20.7109375" style="30" customWidth="1"/>
    <col min="2575" max="2575" width="16.7109375" style="30" customWidth="1"/>
    <col min="2576" max="2815" width="10.7109375" style="30"/>
    <col min="2816" max="2820" width="15.7109375" style="30" customWidth="1"/>
    <col min="2821" max="2824" width="12.7109375" style="30" customWidth="1"/>
    <col min="2825" max="2828" width="15.7109375" style="30" customWidth="1"/>
    <col min="2829" max="2829" width="22.85546875" style="30" customWidth="1"/>
    <col min="2830" max="2830" width="20.7109375" style="30" customWidth="1"/>
    <col min="2831" max="2831" width="16.7109375" style="30" customWidth="1"/>
    <col min="2832" max="3071" width="10.7109375" style="30"/>
    <col min="3072" max="3076" width="15.7109375" style="30" customWidth="1"/>
    <col min="3077" max="3080" width="12.7109375" style="30" customWidth="1"/>
    <col min="3081" max="3084" width="15.7109375" style="30" customWidth="1"/>
    <col min="3085" max="3085" width="22.85546875" style="30" customWidth="1"/>
    <col min="3086" max="3086" width="20.7109375" style="30" customWidth="1"/>
    <col min="3087" max="3087" width="16.7109375" style="30" customWidth="1"/>
    <col min="3088" max="3327" width="10.7109375" style="30"/>
    <col min="3328" max="3332" width="15.7109375" style="30" customWidth="1"/>
    <col min="3333" max="3336" width="12.7109375" style="30" customWidth="1"/>
    <col min="3337" max="3340" width="15.7109375" style="30" customWidth="1"/>
    <col min="3341" max="3341" width="22.85546875" style="30" customWidth="1"/>
    <col min="3342" max="3342" width="20.7109375" style="30" customWidth="1"/>
    <col min="3343" max="3343" width="16.7109375" style="30" customWidth="1"/>
    <col min="3344" max="3583" width="10.7109375" style="30"/>
    <col min="3584" max="3588" width="15.7109375" style="30" customWidth="1"/>
    <col min="3589" max="3592" width="12.7109375" style="30" customWidth="1"/>
    <col min="3593" max="3596" width="15.7109375" style="30" customWidth="1"/>
    <col min="3597" max="3597" width="22.85546875" style="30" customWidth="1"/>
    <col min="3598" max="3598" width="20.7109375" style="30" customWidth="1"/>
    <col min="3599" max="3599" width="16.7109375" style="30" customWidth="1"/>
    <col min="3600" max="3839" width="10.7109375" style="30"/>
    <col min="3840" max="3844" width="15.7109375" style="30" customWidth="1"/>
    <col min="3845" max="3848" width="12.7109375" style="30" customWidth="1"/>
    <col min="3849" max="3852" width="15.7109375" style="30" customWidth="1"/>
    <col min="3853" max="3853" width="22.85546875" style="30" customWidth="1"/>
    <col min="3854" max="3854" width="20.7109375" style="30" customWidth="1"/>
    <col min="3855" max="3855" width="16.7109375" style="30" customWidth="1"/>
    <col min="3856" max="4095" width="10.7109375" style="30"/>
    <col min="4096" max="4100" width="15.7109375" style="30" customWidth="1"/>
    <col min="4101" max="4104" width="12.7109375" style="30" customWidth="1"/>
    <col min="4105" max="4108" width="15.7109375" style="30" customWidth="1"/>
    <col min="4109" max="4109" width="22.85546875" style="30" customWidth="1"/>
    <col min="4110" max="4110" width="20.7109375" style="30" customWidth="1"/>
    <col min="4111" max="4111" width="16.7109375" style="30" customWidth="1"/>
    <col min="4112" max="4351" width="10.7109375" style="30"/>
    <col min="4352" max="4356" width="15.7109375" style="30" customWidth="1"/>
    <col min="4357" max="4360" width="12.7109375" style="30" customWidth="1"/>
    <col min="4361" max="4364" width="15.7109375" style="30" customWidth="1"/>
    <col min="4365" max="4365" width="22.85546875" style="30" customWidth="1"/>
    <col min="4366" max="4366" width="20.7109375" style="30" customWidth="1"/>
    <col min="4367" max="4367" width="16.7109375" style="30" customWidth="1"/>
    <col min="4368" max="4607" width="10.7109375" style="30"/>
    <col min="4608" max="4612" width="15.7109375" style="30" customWidth="1"/>
    <col min="4613" max="4616" width="12.7109375" style="30" customWidth="1"/>
    <col min="4617" max="4620" width="15.7109375" style="30" customWidth="1"/>
    <col min="4621" max="4621" width="22.85546875" style="30" customWidth="1"/>
    <col min="4622" max="4622" width="20.7109375" style="30" customWidth="1"/>
    <col min="4623" max="4623" width="16.7109375" style="30" customWidth="1"/>
    <col min="4624" max="4863" width="10.7109375" style="30"/>
    <col min="4864" max="4868" width="15.7109375" style="30" customWidth="1"/>
    <col min="4869" max="4872" width="12.7109375" style="30" customWidth="1"/>
    <col min="4873" max="4876" width="15.7109375" style="30" customWidth="1"/>
    <col min="4877" max="4877" width="22.85546875" style="30" customWidth="1"/>
    <col min="4878" max="4878" width="20.7109375" style="30" customWidth="1"/>
    <col min="4879" max="4879" width="16.7109375" style="30" customWidth="1"/>
    <col min="4880" max="5119" width="10.7109375" style="30"/>
    <col min="5120" max="5124" width="15.7109375" style="30" customWidth="1"/>
    <col min="5125" max="5128" width="12.7109375" style="30" customWidth="1"/>
    <col min="5129" max="5132" width="15.7109375" style="30" customWidth="1"/>
    <col min="5133" max="5133" width="22.85546875" style="30" customWidth="1"/>
    <col min="5134" max="5134" width="20.7109375" style="30" customWidth="1"/>
    <col min="5135" max="5135" width="16.7109375" style="30" customWidth="1"/>
    <col min="5136" max="5375" width="10.7109375" style="30"/>
    <col min="5376" max="5380" width="15.7109375" style="30" customWidth="1"/>
    <col min="5381" max="5384" width="12.7109375" style="30" customWidth="1"/>
    <col min="5385" max="5388" width="15.7109375" style="30" customWidth="1"/>
    <col min="5389" max="5389" width="22.85546875" style="30" customWidth="1"/>
    <col min="5390" max="5390" width="20.7109375" style="30" customWidth="1"/>
    <col min="5391" max="5391" width="16.7109375" style="30" customWidth="1"/>
    <col min="5392" max="5631" width="10.7109375" style="30"/>
    <col min="5632" max="5636" width="15.7109375" style="30" customWidth="1"/>
    <col min="5637" max="5640" width="12.7109375" style="30" customWidth="1"/>
    <col min="5641" max="5644" width="15.7109375" style="30" customWidth="1"/>
    <col min="5645" max="5645" width="22.85546875" style="30" customWidth="1"/>
    <col min="5646" max="5646" width="20.7109375" style="30" customWidth="1"/>
    <col min="5647" max="5647" width="16.7109375" style="30" customWidth="1"/>
    <col min="5648" max="5887" width="10.7109375" style="30"/>
    <col min="5888" max="5892" width="15.7109375" style="30" customWidth="1"/>
    <col min="5893" max="5896" width="12.7109375" style="30" customWidth="1"/>
    <col min="5897" max="5900" width="15.7109375" style="30" customWidth="1"/>
    <col min="5901" max="5901" width="22.85546875" style="30" customWidth="1"/>
    <col min="5902" max="5902" width="20.7109375" style="30" customWidth="1"/>
    <col min="5903" max="5903" width="16.7109375" style="30" customWidth="1"/>
    <col min="5904" max="6143" width="10.7109375" style="30"/>
    <col min="6144" max="6148" width="15.7109375" style="30" customWidth="1"/>
    <col min="6149" max="6152" width="12.7109375" style="30" customWidth="1"/>
    <col min="6153" max="6156" width="15.7109375" style="30" customWidth="1"/>
    <col min="6157" max="6157" width="22.85546875" style="30" customWidth="1"/>
    <col min="6158" max="6158" width="20.7109375" style="30" customWidth="1"/>
    <col min="6159" max="6159" width="16.7109375" style="30" customWidth="1"/>
    <col min="6160" max="6399" width="10.7109375" style="30"/>
    <col min="6400" max="6404" width="15.7109375" style="30" customWidth="1"/>
    <col min="6405" max="6408" width="12.7109375" style="30" customWidth="1"/>
    <col min="6409" max="6412" width="15.7109375" style="30" customWidth="1"/>
    <col min="6413" max="6413" width="22.85546875" style="30" customWidth="1"/>
    <col min="6414" max="6414" width="20.7109375" style="30" customWidth="1"/>
    <col min="6415" max="6415" width="16.7109375" style="30" customWidth="1"/>
    <col min="6416" max="6655" width="10.7109375" style="30"/>
    <col min="6656" max="6660" width="15.7109375" style="30" customWidth="1"/>
    <col min="6661" max="6664" width="12.7109375" style="30" customWidth="1"/>
    <col min="6665" max="6668" width="15.7109375" style="30" customWidth="1"/>
    <col min="6669" max="6669" width="22.85546875" style="30" customWidth="1"/>
    <col min="6670" max="6670" width="20.7109375" style="30" customWidth="1"/>
    <col min="6671" max="6671" width="16.7109375" style="30" customWidth="1"/>
    <col min="6672" max="6911" width="10.7109375" style="30"/>
    <col min="6912" max="6916" width="15.7109375" style="30" customWidth="1"/>
    <col min="6917" max="6920" width="12.7109375" style="30" customWidth="1"/>
    <col min="6921" max="6924" width="15.7109375" style="30" customWidth="1"/>
    <col min="6925" max="6925" width="22.85546875" style="30" customWidth="1"/>
    <col min="6926" max="6926" width="20.7109375" style="30" customWidth="1"/>
    <col min="6927" max="6927" width="16.7109375" style="30" customWidth="1"/>
    <col min="6928" max="7167" width="10.7109375" style="30"/>
    <col min="7168" max="7172" width="15.7109375" style="30" customWidth="1"/>
    <col min="7173" max="7176" width="12.7109375" style="30" customWidth="1"/>
    <col min="7177" max="7180" width="15.7109375" style="30" customWidth="1"/>
    <col min="7181" max="7181" width="22.85546875" style="30" customWidth="1"/>
    <col min="7182" max="7182" width="20.7109375" style="30" customWidth="1"/>
    <col min="7183" max="7183" width="16.7109375" style="30" customWidth="1"/>
    <col min="7184" max="7423" width="10.7109375" style="30"/>
    <col min="7424" max="7428" width="15.7109375" style="30" customWidth="1"/>
    <col min="7429" max="7432" width="12.7109375" style="30" customWidth="1"/>
    <col min="7433" max="7436" width="15.7109375" style="30" customWidth="1"/>
    <col min="7437" max="7437" width="22.85546875" style="30" customWidth="1"/>
    <col min="7438" max="7438" width="20.7109375" style="30" customWidth="1"/>
    <col min="7439" max="7439" width="16.7109375" style="30" customWidth="1"/>
    <col min="7440" max="7679" width="10.7109375" style="30"/>
    <col min="7680" max="7684" width="15.7109375" style="30" customWidth="1"/>
    <col min="7685" max="7688" width="12.7109375" style="30" customWidth="1"/>
    <col min="7689" max="7692" width="15.7109375" style="30" customWidth="1"/>
    <col min="7693" max="7693" width="22.85546875" style="30" customWidth="1"/>
    <col min="7694" max="7694" width="20.7109375" style="30" customWidth="1"/>
    <col min="7695" max="7695" width="16.7109375" style="30" customWidth="1"/>
    <col min="7696" max="7935" width="10.7109375" style="30"/>
    <col min="7936" max="7940" width="15.7109375" style="30" customWidth="1"/>
    <col min="7941" max="7944" width="12.7109375" style="30" customWidth="1"/>
    <col min="7945" max="7948" width="15.7109375" style="30" customWidth="1"/>
    <col min="7949" max="7949" width="22.85546875" style="30" customWidth="1"/>
    <col min="7950" max="7950" width="20.7109375" style="30" customWidth="1"/>
    <col min="7951" max="7951" width="16.7109375" style="30" customWidth="1"/>
    <col min="7952" max="8191" width="10.7109375" style="30"/>
    <col min="8192" max="8196" width="15.7109375" style="30" customWidth="1"/>
    <col min="8197" max="8200" width="12.7109375" style="30" customWidth="1"/>
    <col min="8201" max="8204" width="15.7109375" style="30" customWidth="1"/>
    <col min="8205" max="8205" width="22.85546875" style="30" customWidth="1"/>
    <col min="8206" max="8206" width="20.7109375" style="30" customWidth="1"/>
    <col min="8207" max="8207" width="16.7109375" style="30" customWidth="1"/>
    <col min="8208" max="8447" width="10.7109375" style="30"/>
    <col min="8448" max="8452" width="15.7109375" style="30" customWidth="1"/>
    <col min="8453" max="8456" width="12.7109375" style="30" customWidth="1"/>
    <col min="8457" max="8460" width="15.7109375" style="30" customWidth="1"/>
    <col min="8461" max="8461" width="22.85546875" style="30" customWidth="1"/>
    <col min="8462" max="8462" width="20.7109375" style="30" customWidth="1"/>
    <col min="8463" max="8463" width="16.7109375" style="30" customWidth="1"/>
    <col min="8464" max="8703" width="10.7109375" style="30"/>
    <col min="8704" max="8708" width="15.7109375" style="30" customWidth="1"/>
    <col min="8709" max="8712" width="12.7109375" style="30" customWidth="1"/>
    <col min="8713" max="8716" width="15.7109375" style="30" customWidth="1"/>
    <col min="8717" max="8717" width="22.85546875" style="30" customWidth="1"/>
    <col min="8718" max="8718" width="20.7109375" style="30" customWidth="1"/>
    <col min="8719" max="8719" width="16.7109375" style="30" customWidth="1"/>
    <col min="8720" max="8959" width="10.7109375" style="30"/>
    <col min="8960" max="8964" width="15.7109375" style="30" customWidth="1"/>
    <col min="8965" max="8968" width="12.7109375" style="30" customWidth="1"/>
    <col min="8969" max="8972" width="15.7109375" style="30" customWidth="1"/>
    <col min="8973" max="8973" width="22.85546875" style="30" customWidth="1"/>
    <col min="8974" max="8974" width="20.7109375" style="30" customWidth="1"/>
    <col min="8975" max="8975" width="16.7109375" style="30" customWidth="1"/>
    <col min="8976" max="9215" width="10.7109375" style="30"/>
    <col min="9216" max="9220" width="15.7109375" style="30" customWidth="1"/>
    <col min="9221" max="9224" width="12.7109375" style="30" customWidth="1"/>
    <col min="9225" max="9228" width="15.7109375" style="30" customWidth="1"/>
    <col min="9229" max="9229" width="22.85546875" style="30" customWidth="1"/>
    <col min="9230" max="9230" width="20.7109375" style="30" customWidth="1"/>
    <col min="9231" max="9231" width="16.7109375" style="30" customWidth="1"/>
    <col min="9232" max="9471" width="10.7109375" style="30"/>
    <col min="9472" max="9476" width="15.7109375" style="30" customWidth="1"/>
    <col min="9477" max="9480" width="12.7109375" style="30" customWidth="1"/>
    <col min="9481" max="9484" width="15.7109375" style="30" customWidth="1"/>
    <col min="9485" max="9485" width="22.85546875" style="30" customWidth="1"/>
    <col min="9486" max="9486" width="20.7109375" style="30" customWidth="1"/>
    <col min="9487" max="9487" width="16.7109375" style="30" customWidth="1"/>
    <col min="9488" max="9727" width="10.7109375" style="30"/>
    <col min="9728" max="9732" width="15.7109375" style="30" customWidth="1"/>
    <col min="9733" max="9736" width="12.7109375" style="30" customWidth="1"/>
    <col min="9737" max="9740" width="15.7109375" style="30" customWidth="1"/>
    <col min="9741" max="9741" width="22.85546875" style="30" customWidth="1"/>
    <col min="9742" max="9742" width="20.7109375" style="30" customWidth="1"/>
    <col min="9743" max="9743" width="16.7109375" style="30" customWidth="1"/>
    <col min="9744" max="9983" width="10.7109375" style="30"/>
    <col min="9984" max="9988" width="15.7109375" style="30" customWidth="1"/>
    <col min="9989" max="9992" width="12.7109375" style="30" customWidth="1"/>
    <col min="9993" max="9996" width="15.7109375" style="30" customWidth="1"/>
    <col min="9997" max="9997" width="22.85546875" style="30" customWidth="1"/>
    <col min="9998" max="9998" width="20.7109375" style="30" customWidth="1"/>
    <col min="9999" max="9999" width="16.7109375" style="30" customWidth="1"/>
    <col min="10000" max="10239" width="10.7109375" style="30"/>
    <col min="10240" max="10244" width="15.7109375" style="30" customWidth="1"/>
    <col min="10245" max="10248" width="12.7109375" style="30" customWidth="1"/>
    <col min="10249" max="10252" width="15.7109375" style="30" customWidth="1"/>
    <col min="10253" max="10253" width="22.85546875" style="30" customWidth="1"/>
    <col min="10254" max="10254" width="20.7109375" style="30" customWidth="1"/>
    <col min="10255" max="10255" width="16.7109375" style="30" customWidth="1"/>
    <col min="10256" max="10495" width="10.7109375" style="30"/>
    <col min="10496" max="10500" width="15.7109375" style="30" customWidth="1"/>
    <col min="10501" max="10504" width="12.7109375" style="30" customWidth="1"/>
    <col min="10505" max="10508" width="15.7109375" style="30" customWidth="1"/>
    <col min="10509" max="10509" width="22.85546875" style="30" customWidth="1"/>
    <col min="10510" max="10510" width="20.7109375" style="30" customWidth="1"/>
    <col min="10511" max="10511" width="16.7109375" style="30" customWidth="1"/>
    <col min="10512" max="10751" width="10.7109375" style="30"/>
    <col min="10752" max="10756" width="15.7109375" style="30" customWidth="1"/>
    <col min="10757" max="10760" width="12.7109375" style="30" customWidth="1"/>
    <col min="10761" max="10764" width="15.7109375" style="30" customWidth="1"/>
    <col min="10765" max="10765" width="22.85546875" style="30" customWidth="1"/>
    <col min="10766" max="10766" width="20.7109375" style="30" customWidth="1"/>
    <col min="10767" max="10767" width="16.7109375" style="30" customWidth="1"/>
    <col min="10768" max="11007" width="10.7109375" style="30"/>
    <col min="11008" max="11012" width="15.7109375" style="30" customWidth="1"/>
    <col min="11013" max="11016" width="12.7109375" style="30" customWidth="1"/>
    <col min="11017" max="11020" width="15.7109375" style="30" customWidth="1"/>
    <col min="11021" max="11021" width="22.85546875" style="30" customWidth="1"/>
    <col min="11022" max="11022" width="20.7109375" style="30" customWidth="1"/>
    <col min="11023" max="11023" width="16.7109375" style="30" customWidth="1"/>
    <col min="11024" max="11263" width="10.7109375" style="30"/>
    <col min="11264" max="11268" width="15.7109375" style="30" customWidth="1"/>
    <col min="11269" max="11272" width="12.7109375" style="30" customWidth="1"/>
    <col min="11273" max="11276" width="15.7109375" style="30" customWidth="1"/>
    <col min="11277" max="11277" width="22.85546875" style="30" customWidth="1"/>
    <col min="11278" max="11278" width="20.7109375" style="30" customWidth="1"/>
    <col min="11279" max="11279" width="16.7109375" style="30" customWidth="1"/>
    <col min="11280" max="11519" width="10.7109375" style="30"/>
    <col min="11520" max="11524" width="15.7109375" style="30" customWidth="1"/>
    <col min="11525" max="11528" width="12.7109375" style="30" customWidth="1"/>
    <col min="11529" max="11532" width="15.7109375" style="30" customWidth="1"/>
    <col min="11533" max="11533" width="22.85546875" style="30" customWidth="1"/>
    <col min="11534" max="11534" width="20.7109375" style="30" customWidth="1"/>
    <col min="11535" max="11535" width="16.7109375" style="30" customWidth="1"/>
    <col min="11536" max="11775" width="10.7109375" style="30"/>
    <col min="11776" max="11780" width="15.7109375" style="30" customWidth="1"/>
    <col min="11781" max="11784" width="12.7109375" style="30" customWidth="1"/>
    <col min="11785" max="11788" width="15.7109375" style="30" customWidth="1"/>
    <col min="11789" max="11789" width="22.85546875" style="30" customWidth="1"/>
    <col min="11790" max="11790" width="20.7109375" style="30" customWidth="1"/>
    <col min="11791" max="11791" width="16.7109375" style="30" customWidth="1"/>
    <col min="11792" max="12031" width="10.7109375" style="30"/>
    <col min="12032" max="12036" width="15.7109375" style="30" customWidth="1"/>
    <col min="12037" max="12040" width="12.7109375" style="30" customWidth="1"/>
    <col min="12041" max="12044" width="15.7109375" style="30" customWidth="1"/>
    <col min="12045" max="12045" width="22.85546875" style="30" customWidth="1"/>
    <col min="12046" max="12046" width="20.7109375" style="30" customWidth="1"/>
    <col min="12047" max="12047" width="16.7109375" style="30" customWidth="1"/>
    <col min="12048" max="12287" width="10.7109375" style="30"/>
    <col min="12288" max="12292" width="15.7109375" style="30" customWidth="1"/>
    <col min="12293" max="12296" width="12.7109375" style="30" customWidth="1"/>
    <col min="12297" max="12300" width="15.7109375" style="30" customWidth="1"/>
    <col min="12301" max="12301" width="22.85546875" style="30" customWidth="1"/>
    <col min="12302" max="12302" width="20.7109375" style="30" customWidth="1"/>
    <col min="12303" max="12303" width="16.7109375" style="30" customWidth="1"/>
    <col min="12304" max="12543" width="10.7109375" style="30"/>
    <col min="12544" max="12548" width="15.7109375" style="30" customWidth="1"/>
    <col min="12549" max="12552" width="12.7109375" style="30" customWidth="1"/>
    <col min="12553" max="12556" width="15.7109375" style="30" customWidth="1"/>
    <col min="12557" max="12557" width="22.85546875" style="30" customWidth="1"/>
    <col min="12558" max="12558" width="20.7109375" style="30" customWidth="1"/>
    <col min="12559" max="12559" width="16.7109375" style="30" customWidth="1"/>
    <col min="12560" max="12799" width="10.7109375" style="30"/>
    <col min="12800" max="12804" width="15.7109375" style="30" customWidth="1"/>
    <col min="12805" max="12808" width="12.7109375" style="30" customWidth="1"/>
    <col min="12809" max="12812" width="15.7109375" style="30" customWidth="1"/>
    <col min="12813" max="12813" width="22.85546875" style="30" customWidth="1"/>
    <col min="12814" max="12814" width="20.7109375" style="30" customWidth="1"/>
    <col min="12815" max="12815" width="16.7109375" style="30" customWidth="1"/>
    <col min="12816" max="13055" width="10.7109375" style="30"/>
    <col min="13056" max="13060" width="15.7109375" style="30" customWidth="1"/>
    <col min="13061" max="13064" width="12.7109375" style="30" customWidth="1"/>
    <col min="13065" max="13068" width="15.7109375" style="30" customWidth="1"/>
    <col min="13069" max="13069" width="22.85546875" style="30" customWidth="1"/>
    <col min="13070" max="13070" width="20.7109375" style="30" customWidth="1"/>
    <col min="13071" max="13071" width="16.7109375" style="30" customWidth="1"/>
    <col min="13072" max="13311" width="10.7109375" style="30"/>
    <col min="13312" max="13316" width="15.7109375" style="30" customWidth="1"/>
    <col min="13317" max="13320" width="12.7109375" style="30" customWidth="1"/>
    <col min="13321" max="13324" width="15.7109375" style="30" customWidth="1"/>
    <col min="13325" max="13325" width="22.85546875" style="30" customWidth="1"/>
    <col min="13326" max="13326" width="20.7109375" style="30" customWidth="1"/>
    <col min="13327" max="13327" width="16.7109375" style="30" customWidth="1"/>
    <col min="13328" max="13567" width="10.7109375" style="30"/>
    <col min="13568" max="13572" width="15.7109375" style="30" customWidth="1"/>
    <col min="13573" max="13576" width="12.7109375" style="30" customWidth="1"/>
    <col min="13577" max="13580" width="15.7109375" style="30" customWidth="1"/>
    <col min="13581" max="13581" width="22.85546875" style="30" customWidth="1"/>
    <col min="13582" max="13582" width="20.7109375" style="30" customWidth="1"/>
    <col min="13583" max="13583" width="16.7109375" style="30" customWidth="1"/>
    <col min="13584" max="13823" width="10.7109375" style="30"/>
    <col min="13824" max="13828" width="15.7109375" style="30" customWidth="1"/>
    <col min="13829" max="13832" width="12.7109375" style="30" customWidth="1"/>
    <col min="13833" max="13836" width="15.7109375" style="30" customWidth="1"/>
    <col min="13837" max="13837" width="22.85546875" style="30" customWidth="1"/>
    <col min="13838" max="13838" width="20.7109375" style="30" customWidth="1"/>
    <col min="13839" max="13839" width="16.7109375" style="30" customWidth="1"/>
    <col min="13840" max="14079" width="10.7109375" style="30"/>
    <col min="14080" max="14084" width="15.7109375" style="30" customWidth="1"/>
    <col min="14085" max="14088" width="12.7109375" style="30" customWidth="1"/>
    <col min="14089" max="14092" width="15.7109375" style="30" customWidth="1"/>
    <col min="14093" max="14093" width="22.85546875" style="30" customWidth="1"/>
    <col min="14094" max="14094" width="20.7109375" style="30" customWidth="1"/>
    <col min="14095" max="14095" width="16.7109375" style="30" customWidth="1"/>
    <col min="14096" max="14335" width="10.7109375" style="30"/>
    <col min="14336" max="14340" width="15.7109375" style="30" customWidth="1"/>
    <col min="14341" max="14344" width="12.7109375" style="30" customWidth="1"/>
    <col min="14345" max="14348" width="15.7109375" style="30" customWidth="1"/>
    <col min="14349" max="14349" width="22.85546875" style="30" customWidth="1"/>
    <col min="14350" max="14350" width="20.7109375" style="30" customWidth="1"/>
    <col min="14351" max="14351" width="16.7109375" style="30" customWidth="1"/>
    <col min="14352" max="14591" width="10.7109375" style="30"/>
    <col min="14592" max="14596" width="15.7109375" style="30" customWidth="1"/>
    <col min="14597" max="14600" width="12.7109375" style="30" customWidth="1"/>
    <col min="14601" max="14604" width="15.7109375" style="30" customWidth="1"/>
    <col min="14605" max="14605" width="22.85546875" style="30" customWidth="1"/>
    <col min="14606" max="14606" width="20.7109375" style="30" customWidth="1"/>
    <col min="14607" max="14607" width="16.7109375" style="30" customWidth="1"/>
    <col min="14608" max="14847" width="10.7109375" style="30"/>
    <col min="14848" max="14852" width="15.7109375" style="30" customWidth="1"/>
    <col min="14853" max="14856" width="12.7109375" style="30" customWidth="1"/>
    <col min="14857" max="14860" width="15.7109375" style="30" customWidth="1"/>
    <col min="14861" max="14861" width="22.85546875" style="30" customWidth="1"/>
    <col min="14862" max="14862" width="20.7109375" style="30" customWidth="1"/>
    <col min="14863" max="14863" width="16.7109375" style="30" customWidth="1"/>
    <col min="14864" max="15103" width="10.7109375" style="30"/>
    <col min="15104" max="15108" width="15.7109375" style="30" customWidth="1"/>
    <col min="15109" max="15112" width="12.7109375" style="30" customWidth="1"/>
    <col min="15113" max="15116" width="15.7109375" style="30" customWidth="1"/>
    <col min="15117" max="15117" width="22.85546875" style="30" customWidth="1"/>
    <col min="15118" max="15118" width="20.7109375" style="30" customWidth="1"/>
    <col min="15119" max="15119" width="16.7109375" style="30" customWidth="1"/>
    <col min="15120" max="15359" width="10.7109375" style="30"/>
    <col min="15360" max="15364" width="15.7109375" style="30" customWidth="1"/>
    <col min="15365" max="15368" width="12.7109375" style="30" customWidth="1"/>
    <col min="15369" max="15372" width="15.7109375" style="30" customWidth="1"/>
    <col min="15373" max="15373" width="22.85546875" style="30" customWidth="1"/>
    <col min="15374" max="15374" width="20.7109375" style="30" customWidth="1"/>
    <col min="15375" max="15375" width="16.7109375" style="30" customWidth="1"/>
    <col min="15376" max="15615" width="10.7109375" style="30"/>
    <col min="15616" max="15620" width="15.7109375" style="30" customWidth="1"/>
    <col min="15621" max="15624" width="12.7109375" style="30" customWidth="1"/>
    <col min="15625" max="15628" width="15.7109375" style="30" customWidth="1"/>
    <col min="15629" max="15629" width="22.85546875" style="30" customWidth="1"/>
    <col min="15630" max="15630" width="20.7109375" style="30" customWidth="1"/>
    <col min="15631" max="15631" width="16.7109375" style="30" customWidth="1"/>
    <col min="15632" max="15871" width="10.7109375" style="30"/>
    <col min="15872" max="15876" width="15.7109375" style="30" customWidth="1"/>
    <col min="15877" max="15880" width="12.7109375" style="30" customWidth="1"/>
    <col min="15881" max="15884" width="15.7109375" style="30" customWidth="1"/>
    <col min="15885" max="15885" width="22.85546875" style="30" customWidth="1"/>
    <col min="15886" max="15886" width="20.7109375" style="30" customWidth="1"/>
    <col min="15887" max="15887" width="16.7109375" style="30" customWidth="1"/>
    <col min="15888" max="16127" width="10.7109375" style="30"/>
    <col min="16128" max="16132" width="15.7109375" style="30" customWidth="1"/>
    <col min="16133" max="16136" width="12.7109375" style="30" customWidth="1"/>
    <col min="16137" max="16140" width="15.7109375" style="30" customWidth="1"/>
    <col min="16141" max="16141" width="22.85546875" style="30" customWidth="1"/>
    <col min="16142" max="16142" width="20.7109375" style="30" customWidth="1"/>
    <col min="16143" max="16143" width="16.7109375" style="30" customWidth="1"/>
    <col min="16144" max="16384" width="10.7109375" style="30"/>
  </cols>
  <sheetData>
    <row r="1" spans="1:37" s="55" customFormat="1" x14ac:dyDescent="0.2">
      <c r="A1" s="334"/>
      <c r="B1" s="334"/>
      <c r="C1" s="334"/>
      <c r="D1" s="334"/>
      <c r="E1" s="334"/>
      <c r="F1" s="334"/>
      <c r="G1" s="334"/>
      <c r="H1" s="334"/>
      <c r="I1" s="334"/>
      <c r="J1" s="334"/>
      <c r="K1" s="334"/>
      <c r="L1" s="334"/>
      <c r="M1" s="334"/>
      <c r="N1" s="334"/>
      <c r="O1" s="334"/>
      <c r="P1" s="334"/>
      <c r="Q1" s="334"/>
      <c r="R1" s="334"/>
      <c r="S1" s="334"/>
      <c r="T1" s="334"/>
      <c r="U1" s="334"/>
      <c r="V1" s="334"/>
      <c r="W1" s="334"/>
      <c r="X1" s="334"/>
      <c r="Y1" s="334"/>
      <c r="Z1" s="334"/>
      <c r="AA1" s="334"/>
      <c r="AB1" s="334"/>
      <c r="AC1" s="334"/>
      <c r="AD1" s="334"/>
      <c r="AE1" s="334"/>
      <c r="AF1" s="334"/>
      <c r="AG1" s="334"/>
      <c r="AH1" s="334"/>
      <c r="AI1" s="334"/>
      <c r="AJ1" s="334"/>
      <c r="AK1" s="334"/>
    </row>
    <row r="2" spans="1:37" s="55"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55" customFormat="1" ht="18.75" x14ac:dyDescent="0.2">
      <c r="A3" s="270"/>
      <c r="B3" s="270"/>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row>
    <row r="4" spans="1:37"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row>
    <row r="5" spans="1:37"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row>
    <row r="6" spans="1:37" s="55" customFormat="1" ht="18.75" x14ac:dyDescent="0.2">
      <c r="A6" s="270"/>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c r="AF6" s="270"/>
      <c r="AG6" s="270"/>
      <c r="AH6" s="270"/>
      <c r="AI6" s="270"/>
      <c r="AJ6" s="270"/>
      <c r="AK6" s="270"/>
    </row>
    <row r="7" spans="1:37" s="55" customFormat="1" ht="18.75" customHeight="1" x14ac:dyDescent="0.2">
      <c r="A7" s="258" t="str">
        <f>IF(ISBLANK('1'!C13),CONCATENATE("В разделе 1 формы заполните показатель"," '",'1'!B13,"' "),'1'!C13)</f>
        <v>O_15.25.0296</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row>
    <row r="8" spans="1:37"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row>
    <row r="9" spans="1:37" s="60"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row>
    <row r="10" spans="1:37" s="61" customFormat="1" ht="18.75"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2025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row>
    <row r="11" spans="1:37"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row>
    <row r="12" spans="1:37" s="61"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row>
    <row r="13" spans="1:37" s="61" customFormat="1" ht="24.7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row>
    <row r="14" spans="1:37" s="61" customFormat="1" ht="24.7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row>
    <row r="15" spans="1:37" s="61" customFormat="1" ht="24.75" customHeight="1" x14ac:dyDescent="0.2">
      <c r="A15" s="303" t="s">
        <v>245</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row>
    <row r="16" spans="1:37" s="74" customFormat="1" ht="21" customHeight="1" x14ac:dyDescent="0.25">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c r="AC16" s="330"/>
      <c r="AD16" s="330"/>
      <c r="AE16" s="330"/>
      <c r="AF16" s="330"/>
      <c r="AG16" s="330"/>
      <c r="AH16" s="330"/>
      <c r="AI16" s="330"/>
      <c r="AJ16" s="330"/>
      <c r="AK16" s="330"/>
    </row>
    <row r="17" spans="1:131" ht="85.5" customHeight="1" x14ac:dyDescent="0.25">
      <c r="A17" s="287" t="s">
        <v>96</v>
      </c>
      <c r="B17" s="297" t="s">
        <v>150</v>
      </c>
      <c r="C17" s="298"/>
      <c r="D17" s="275" t="s">
        <v>156</v>
      </c>
      <c r="E17" s="275"/>
      <c r="F17" s="275"/>
      <c r="G17" s="275"/>
      <c r="H17" s="275"/>
      <c r="I17" s="278" t="s">
        <v>151</v>
      </c>
      <c r="J17" s="278" t="s">
        <v>35</v>
      </c>
      <c r="K17" s="297" t="s">
        <v>106</v>
      </c>
      <c r="L17" s="298"/>
      <c r="M17" s="297" t="s">
        <v>104</v>
      </c>
      <c r="N17" s="298"/>
      <c r="O17" s="297" t="s">
        <v>34</v>
      </c>
      <c r="P17" s="298"/>
      <c r="Q17" s="275" t="s">
        <v>33</v>
      </c>
      <c r="R17" s="274" t="s">
        <v>145</v>
      </c>
      <c r="S17" s="274"/>
      <c r="T17" s="274"/>
      <c r="U17" s="274"/>
      <c r="V17" s="274" t="s">
        <v>147</v>
      </c>
      <c r="W17" s="274"/>
      <c r="X17" s="274"/>
      <c r="Y17" s="274"/>
      <c r="Z17" s="278" t="s">
        <v>148</v>
      </c>
      <c r="AA17" s="278" t="s">
        <v>149</v>
      </c>
      <c r="AB17" s="271" t="s">
        <v>31</v>
      </c>
      <c r="AC17" s="272"/>
      <c r="AD17" s="273"/>
      <c r="AE17" s="271" t="s">
        <v>30</v>
      </c>
      <c r="AF17" s="272"/>
      <c r="AG17" s="271" t="s">
        <v>236</v>
      </c>
      <c r="AH17" s="272"/>
      <c r="AI17" s="272"/>
      <c r="AJ17" s="272"/>
      <c r="AK17" s="273"/>
    </row>
    <row r="18" spans="1:131" ht="204.75" customHeight="1" x14ac:dyDescent="0.25">
      <c r="A18" s="288"/>
      <c r="B18" s="299"/>
      <c r="C18" s="300"/>
      <c r="D18" s="278" t="s">
        <v>293</v>
      </c>
      <c r="E18" s="275" t="s">
        <v>294</v>
      </c>
      <c r="F18" s="275"/>
      <c r="G18" s="332" t="s">
        <v>295</v>
      </c>
      <c r="H18" s="333"/>
      <c r="I18" s="290"/>
      <c r="J18" s="290"/>
      <c r="K18" s="299"/>
      <c r="L18" s="300"/>
      <c r="M18" s="299"/>
      <c r="N18" s="300"/>
      <c r="O18" s="299"/>
      <c r="P18" s="300"/>
      <c r="Q18" s="275"/>
      <c r="R18" s="275" t="s">
        <v>278</v>
      </c>
      <c r="S18" s="275"/>
      <c r="T18" s="332" t="s">
        <v>296</v>
      </c>
      <c r="U18" s="333"/>
      <c r="V18" s="274" t="s">
        <v>146</v>
      </c>
      <c r="W18" s="274"/>
      <c r="X18" s="271" t="s">
        <v>297</v>
      </c>
      <c r="Y18" s="273"/>
      <c r="Z18" s="279"/>
      <c r="AA18" s="290"/>
      <c r="AB18" s="98" t="s">
        <v>272</v>
      </c>
      <c r="AC18" s="98" t="s">
        <v>273</v>
      </c>
      <c r="AD18" s="99" t="s">
        <v>88</v>
      </c>
      <c r="AE18" s="99" t="s">
        <v>29</v>
      </c>
      <c r="AF18" s="99" t="s">
        <v>28</v>
      </c>
      <c r="AG18" s="278" t="s">
        <v>283</v>
      </c>
      <c r="AH18" s="274" t="s">
        <v>276</v>
      </c>
      <c r="AI18" s="274"/>
      <c r="AJ18" s="275" t="s">
        <v>277</v>
      </c>
      <c r="AK18" s="275"/>
    </row>
    <row r="19" spans="1:131" ht="51.75" customHeight="1" x14ac:dyDescent="0.25">
      <c r="A19" s="289"/>
      <c r="B19" s="99" t="s">
        <v>274</v>
      </c>
      <c r="C19" s="99" t="s">
        <v>275</v>
      </c>
      <c r="D19" s="279"/>
      <c r="E19" s="99" t="s">
        <v>274</v>
      </c>
      <c r="F19" s="99" t="s">
        <v>275</v>
      </c>
      <c r="G19" s="108" t="s">
        <v>217</v>
      </c>
      <c r="H19" s="109" t="s">
        <v>187</v>
      </c>
      <c r="I19" s="279"/>
      <c r="J19" s="279"/>
      <c r="K19" s="99" t="s">
        <v>274</v>
      </c>
      <c r="L19" s="99" t="s">
        <v>275</v>
      </c>
      <c r="M19" s="99" t="s">
        <v>274</v>
      </c>
      <c r="N19" s="99" t="s">
        <v>275</v>
      </c>
      <c r="O19" s="99" t="s">
        <v>274</v>
      </c>
      <c r="P19" s="99" t="s">
        <v>275</v>
      </c>
      <c r="Q19" s="99" t="s">
        <v>27</v>
      </c>
      <c r="R19" s="99" t="s">
        <v>274</v>
      </c>
      <c r="S19" s="99" t="s">
        <v>275</v>
      </c>
      <c r="T19" s="108" t="s">
        <v>217</v>
      </c>
      <c r="U19" s="109" t="s">
        <v>187</v>
      </c>
      <c r="V19" s="99" t="s">
        <v>274</v>
      </c>
      <c r="W19" s="99" t="s">
        <v>275</v>
      </c>
      <c r="X19" s="108" t="s">
        <v>217</v>
      </c>
      <c r="Y19" s="109" t="s">
        <v>187</v>
      </c>
      <c r="Z19" s="99" t="s">
        <v>274</v>
      </c>
      <c r="AA19" s="99" t="s">
        <v>274</v>
      </c>
      <c r="AB19" s="99" t="s">
        <v>274</v>
      </c>
      <c r="AC19" s="99" t="s">
        <v>274</v>
      </c>
      <c r="AD19" s="99" t="s">
        <v>274</v>
      </c>
      <c r="AE19" s="99" t="s">
        <v>274</v>
      </c>
      <c r="AF19" s="99" t="s">
        <v>274</v>
      </c>
      <c r="AG19" s="279"/>
      <c r="AH19" s="99" t="s">
        <v>274</v>
      </c>
      <c r="AI19" s="99" t="s">
        <v>275</v>
      </c>
      <c r="AJ19" s="99" t="s">
        <v>217</v>
      </c>
      <c r="AK19" s="99" t="s">
        <v>187</v>
      </c>
    </row>
    <row r="20" spans="1:13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131" s="74" customFormat="1" ht="24" customHeight="1" x14ac:dyDescent="0.25">
      <c r="A21" s="24"/>
      <c r="B21" s="25"/>
      <c r="C21" s="25"/>
      <c r="D21" s="25"/>
      <c r="E21" s="25"/>
      <c r="F21" s="25"/>
      <c r="G21" s="25"/>
      <c r="H21" s="25"/>
      <c r="I21" s="25"/>
      <c r="J21" s="25"/>
      <c r="K21" s="25"/>
      <c r="L21" s="25"/>
      <c r="M21" s="25"/>
      <c r="N21" s="25"/>
      <c r="O21" s="25"/>
      <c r="P21" s="26"/>
      <c r="Q21" s="26"/>
      <c r="R21" s="26"/>
      <c r="S21" s="27"/>
      <c r="T21" s="27"/>
      <c r="U21" s="27"/>
      <c r="V21" s="27"/>
      <c r="W21" s="27"/>
      <c r="X21" s="27"/>
      <c r="Y21" s="27"/>
      <c r="Z21" s="26"/>
      <c r="AA21" s="26"/>
      <c r="AB21" s="28"/>
      <c r="AC21" s="28"/>
      <c r="AD21" s="25"/>
      <c r="AE21" s="28"/>
      <c r="AF21" s="25"/>
      <c r="AG21" s="24"/>
      <c r="AH21" s="24"/>
      <c r="AI21" s="24"/>
      <c r="AJ21" s="24"/>
      <c r="AK21" s="24"/>
    </row>
    <row r="22" spans="1:131" ht="3" customHeight="1" x14ac:dyDescent="0.25"/>
    <row r="23" spans="1:131" s="31" customFormat="1" ht="12.75" x14ac:dyDescent="0.2">
      <c r="B23" s="32"/>
      <c r="C23" s="32"/>
      <c r="D23" s="32"/>
      <c r="E23" s="32"/>
      <c r="F23" s="32"/>
      <c r="G23" s="32"/>
      <c r="H23" s="32"/>
      <c r="I23" s="32"/>
      <c r="Q23" s="32"/>
    </row>
    <row r="24" spans="1:131" s="31" customFormat="1" ht="12.75" x14ac:dyDescent="0.2">
      <c r="Q24" s="32"/>
    </row>
    <row r="26" spans="1:131"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row>
    <row r="27" spans="1:131"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row>
    <row r="28" spans="1:131"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row>
    <row r="29" spans="1:131" s="36" customFormat="1" x14ac:dyDescent="0.25">
      <c r="B29" s="37"/>
      <c r="C29" s="37"/>
      <c r="D29" s="37"/>
      <c r="E29" s="37"/>
      <c r="F29" s="37"/>
      <c r="G29" s="37"/>
      <c r="H29" s="37"/>
      <c r="I29" s="37"/>
      <c r="L29" s="37"/>
      <c r="M29" s="37"/>
      <c r="N29" s="37"/>
      <c r="O29" s="37"/>
      <c r="P29" s="37"/>
      <c r="Q29" s="37"/>
      <c r="R29" s="37"/>
      <c r="S29" s="37"/>
      <c r="T29" s="37"/>
      <c r="U29" s="37"/>
      <c r="V29" s="37"/>
      <c r="W29" s="37"/>
      <c r="X29" s="37"/>
      <c r="Y29" s="37"/>
      <c r="Z29" s="37"/>
      <c r="AA29" s="37"/>
      <c r="AB29" s="37"/>
      <c r="AC29" s="37"/>
      <c r="AD29" s="37"/>
      <c r="AE29" s="37"/>
      <c r="AF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row>
    <row r="30" spans="1:131" s="36" customFormat="1" x14ac:dyDescent="0.25">
      <c r="B30" s="37"/>
      <c r="C30" s="37"/>
      <c r="D30" s="37"/>
      <c r="E30" s="37"/>
      <c r="F30" s="37"/>
      <c r="G30" s="37"/>
      <c r="H30" s="37"/>
      <c r="I30" s="37"/>
      <c r="L30" s="37"/>
      <c r="M30" s="37"/>
      <c r="N30" s="37"/>
      <c r="O30" s="37"/>
      <c r="P30" s="37"/>
      <c r="Q30" s="37"/>
      <c r="R30" s="37"/>
      <c r="S30" s="37"/>
      <c r="T30" s="37"/>
      <c r="U30" s="37"/>
      <c r="V30" s="37"/>
      <c r="W30" s="37"/>
      <c r="X30" s="37"/>
      <c r="Y30" s="37"/>
      <c r="Z30" s="37"/>
      <c r="AA30" s="37"/>
      <c r="AB30" s="37"/>
      <c r="AC30" s="37"/>
      <c r="AD30" s="37"/>
      <c r="AE30" s="37"/>
      <c r="AF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row>
    <row r="31" spans="1:131" s="36" customFormat="1" x14ac:dyDescent="0.25">
      <c r="B31" s="37"/>
      <c r="C31" s="37"/>
      <c r="D31" s="37"/>
      <c r="E31" s="37"/>
      <c r="F31" s="37"/>
      <c r="G31" s="37"/>
      <c r="H31" s="37"/>
      <c r="I31" s="37"/>
      <c r="L31" s="37"/>
      <c r="M31" s="37"/>
      <c r="N31" s="37"/>
      <c r="O31" s="37"/>
      <c r="P31" s="37"/>
      <c r="Q31" s="37"/>
      <c r="R31" s="37"/>
      <c r="S31" s="37"/>
      <c r="T31" s="37"/>
      <c r="U31" s="37"/>
      <c r="V31" s="37"/>
      <c r="W31" s="37"/>
      <c r="X31" s="37"/>
      <c r="Y31" s="37"/>
      <c r="Z31" s="37"/>
      <c r="AA31" s="37"/>
      <c r="AB31" s="37"/>
      <c r="AC31" s="37"/>
      <c r="AD31" s="37"/>
      <c r="AE31" s="37"/>
      <c r="AF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row>
    <row r="32" spans="1:131" s="36" customFormat="1" x14ac:dyDescent="0.25">
      <c r="B32" s="37"/>
      <c r="C32" s="37"/>
      <c r="D32" s="37"/>
      <c r="E32" s="37"/>
      <c r="F32" s="37"/>
      <c r="G32" s="37"/>
      <c r="H32" s="37"/>
      <c r="I32" s="37"/>
      <c r="L32" s="37"/>
      <c r="M32" s="37"/>
      <c r="N32" s="37"/>
      <c r="O32" s="37"/>
      <c r="P32" s="37"/>
      <c r="Q32" s="37"/>
      <c r="R32" s="37"/>
      <c r="S32" s="37"/>
      <c r="T32" s="37"/>
      <c r="U32" s="37"/>
      <c r="V32" s="37"/>
      <c r="W32" s="37"/>
      <c r="X32" s="37"/>
      <c r="Y32" s="37"/>
      <c r="Z32" s="37"/>
      <c r="AA32" s="37"/>
      <c r="AB32" s="37"/>
      <c r="AC32" s="37"/>
      <c r="AD32" s="37"/>
      <c r="AE32" s="37"/>
      <c r="AF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row>
    <row r="33" spans="2:131" s="36" customFormat="1" x14ac:dyDescent="0.25">
      <c r="B33" s="37"/>
      <c r="C33" s="37"/>
      <c r="D33" s="37"/>
      <c r="E33" s="37"/>
      <c r="F33" s="37"/>
      <c r="G33" s="37"/>
      <c r="H33" s="37"/>
      <c r="I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row>
    <row r="34" spans="2:131" s="36" customFormat="1" x14ac:dyDescent="0.25">
      <c r="B34" s="37"/>
      <c r="C34" s="37"/>
      <c r="D34" s="37"/>
      <c r="E34" s="37"/>
      <c r="F34" s="37"/>
      <c r="G34" s="37"/>
      <c r="H34" s="37"/>
      <c r="I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row>
    <row r="35" spans="2:131" s="36" customFormat="1" x14ac:dyDescent="0.25">
      <c r="B35" s="37"/>
      <c r="C35" s="37"/>
      <c r="D35" s="37"/>
      <c r="E35" s="37"/>
      <c r="F35" s="37"/>
      <c r="G35" s="37"/>
      <c r="H35" s="37"/>
      <c r="I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row>
    <row r="36" spans="2:131" s="36" customFormat="1" x14ac:dyDescent="0.25">
      <c r="B36" s="37"/>
      <c r="C36" s="37"/>
      <c r="D36" s="37"/>
      <c r="E36" s="37"/>
      <c r="F36" s="37"/>
      <c r="G36" s="37"/>
      <c r="H36" s="37"/>
      <c r="I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row>
    <row r="37" spans="2:131" s="36" customFormat="1" x14ac:dyDescent="0.25">
      <c r="B37" s="37"/>
      <c r="C37" s="37"/>
      <c r="D37" s="37"/>
      <c r="E37" s="37"/>
      <c r="F37" s="37"/>
      <c r="G37" s="37"/>
      <c r="H37" s="37"/>
      <c r="I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row>
    <row r="38" spans="2:131" s="36" customFormat="1" x14ac:dyDescent="0.25">
      <c r="B38" s="37"/>
      <c r="C38" s="37"/>
      <c r="D38" s="37"/>
      <c r="E38" s="37"/>
      <c r="F38" s="37"/>
      <c r="G38" s="37"/>
      <c r="H38" s="37"/>
      <c r="I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row>
    <row r="39" spans="2:131" s="36" customFormat="1" x14ac:dyDescent="0.25">
      <c r="B39" s="37"/>
      <c r="C39" s="37"/>
      <c r="D39" s="37"/>
      <c r="E39" s="37"/>
      <c r="F39" s="37"/>
      <c r="G39" s="37"/>
      <c r="H39" s="37"/>
      <c r="I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row>
    <row r="40" spans="2:131" s="36" customFormat="1" x14ac:dyDescent="0.25">
      <c r="B40" s="37"/>
      <c r="C40" s="37"/>
      <c r="D40" s="37"/>
      <c r="E40" s="37"/>
      <c r="F40" s="37"/>
      <c r="G40" s="37"/>
      <c r="H40" s="37"/>
      <c r="I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row>
    <row r="41" spans="2:131" s="36" customFormat="1" x14ac:dyDescent="0.25">
      <c r="B41" s="37"/>
      <c r="C41" s="37"/>
      <c r="D41" s="37"/>
      <c r="E41" s="37"/>
      <c r="F41" s="37"/>
      <c r="G41" s="37"/>
      <c r="H41" s="37"/>
      <c r="I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row>
    <row r="42" spans="2:131" s="36" customFormat="1" x14ac:dyDescent="0.25">
      <c r="B42" s="37"/>
      <c r="C42" s="37"/>
      <c r="D42" s="37"/>
      <c r="E42" s="37"/>
      <c r="F42" s="37"/>
      <c r="G42" s="37"/>
      <c r="H42" s="37"/>
      <c r="I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row>
    <row r="43" spans="2:131" s="36" customFormat="1" x14ac:dyDescent="0.25">
      <c r="B43" s="37"/>
      <c r="C43" s="37"/>
      <c r="D43" s="37"/>
      <c r="E43" s="37"/>
      <c r="F43" s="37"/>
      <c r="G43" s="37"/>
      <c r="H43" s="37"/>
      <c r="I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row>
    <row r="44" spans="2:131" s="36" customFormat="1" x14ac:dyDescent="0.25">
      <c r="B44" s="37"/>
      <c r="C44" s="37"/>
      <c r="D44" s="37"/>
      <c r="E44" s="37"/>
      <c r="F44" s="37"/>
      <c r="G44" s="37"/>
      <c r="H44" s="37"/>
      <c r="I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row>
    <row r="45" spans="2:131" s="36" customFormat="1" x14ac:dyDescent="0.25">
      <c r="B45" s="37"/>
      <c r="C45" s="37"/>
      <c r="D45" s="37"/>
      <c r="E45" s="37"/>
      <c r="F45" s="37"/>
      <c r="G45" s="37"/>
      <c r="H45" s="37"/>
      <c r="I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70" priority="1">
      <formula>CELL("защита",A1)</formula>
    </cfRule>
  </conditionalFormatting>
  <conditionalFormatting sqref="A21:AK1048576">
    <cfRule type="expression" dxfId="69"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5" customFormat="1" ht="18.75" customHeight="1" x14ac:dyDescent="0.2">
      <c r="A1" s="256"/>
      <c r="B1" s="256"/>
      <c r="C1" s="256"/>
      <c r="D1" s="256"/>
      <c r="E1" s="256"/>
      <c r="F1" s="256"/>
      <c r="G1" s="256"/>
      <c r="H1" s="256"/>
      <c r="I1" s="256"/>
      <c r="J1" s="256"/>
      <c r="K1" s="256"/>
      <c r="L1" s="256"/>
      <c r="M1" s="256"/>
      <c r="N1" s="256"/>
      <c r="O1" s="256"/>
    </row>
    <row r="2" spans="1:26" s="55" customFormat="1" ht="20.25" x14ac:dyDescent="0.2">
      <c r="A2" s="240" t="s">
        <v>0</v>
      </c>
      <c r="B2" s="240"/>
      <c r="C2" s="240"/>
      <c r="D2" s="240"/>
      <c r="E2" s="240"/>
      <c r="F2" s="240"/>
      <c r="G2" s="240"/>
      <c r="H2" s="240"/>
      <c r="I2" s="240"/>
      <c r="J2" s="240"/>
      <c r="K2" s="240"/>
      <c r="L2" s="240"/>
      <c r="M2" s="240"/>
      <c r="N2" s="240"/>
      <c r="O2" s="240"/>
      <c r="P2" s="51"/>
      <c r="Q2" s="51"/>
      <c r="R2" s="51"/>
      <c r="S2" s="51"/>
      <c r="T2" s="51"/>
      <c r="U2" s="51"/>
      <c r="V2" s="51"/>
      <c r="W2" s="51"/>
      <c r="X2" s="51"/>
      <c r="Y2" s="51"/>
      <c r="Z2" s="51"/>
    </row>
    <row r="3" spans="1:26" s="55" customFormat="1" ht="18.75" x14ac:dyDescent="0.2">
      <c r="A3" s="270"/>
      <c r="B3" s="270"/>
      <c r="C3" s="270"/>
      <c r="D3" s="270"/>
      <c r="E3" s="270"/>
      <c r="F3" s="270"/>
      <c r="G3" s="270"/>
      <c r="H3" s="270"/>
      <c r="I3" s="270"/>
      <c r="J3" s="270"/>
      <c r="K3" s="270"/>
      <c r="L3" s="270"/>
      <c r="M3" s="270"/>
      <c r="N3" s="270"/>
      <c r="O3" s="270"/>
      <c r="P3" s="51"/>
      <c r="Q3" s="51"/>
      <c r="R3" s="51"/>
      <c r="S3" s="51"/>
      <c r="T3" s="51"/>
      <c r="U3" s="51"/>
      <c r="V3" s="51"/>
      <c r="W3" s="51"/>
      <c r="X3" s="51"/>
      <c r="Y3" s="51"/>
      <c r="Z3" s="51"/>
    </row>
    <row r="4" spans="1:26" s="55" customFormat="1" ht="18.75" x14ac:dyDescent="0.2">
      <c r="A4" s="258" t="str">
        <f>IF(ISBLANK('[2]1'!A4:C4),CONCATENATE("На вкладке 1 этого файла заполните показатель"," '",'[2]1'!A5:C5,"' "),'[2]1'!A4:C4)</f>
        <v>Акционерное общество "Петербургская сбытовая компания"</v>
      </c>
      <c r="B4" s="258"/>
      <c r="C4" s="258"/>
      <c r="D4" s="258"/>
      <c r="E4" s="258"/>
      <c r="F4" s="258"/>
      <c r="G4" s="258"/>
      <c r="H4" s="258"/>
      <c r="I4" s="258"/>
      <c r="J4" s="258"/>
      <c r="K4" s="258"/>
      <c r="L4" s="258"/>
      <c r="M4" s="258"/>
      <c r="N4" s="258"/>
      <c r="O4" s="258"/>
      <c r="P4" s="51"/>
      <c r="Q4" s="51"/>
      <c r="R4" s="51"/>
      <c r="S4" s="51"/>
      <c r="T4" s="51"/>
      <c r="U4" s="51"/>
      <c r="V4" s="51"/>
      <c r="W4" s="51"/>
      <c r="X4" s="51"/>
      <c r="Y4" s="51"/>
      <c r="Z4" s="51"/>
    </row>
    <row r="5" spans="1:26" s="55" customFormat="1" ht="18.75" x14ac:dyDescent="0.2">
      <c r="A5" s="253" t="s">
        <v>408</v>
      </c>
      <c r="B5" s="253"/>
      <c r="C5" s="253"/>
      <c r="D5" s="253"/>
      <c r="E5" s="253"/>
      <c r="F5" s="253"/>
      <c r="G5" s="253"/>
      <c r="H5" s="253"/>
      <c r="I5" s="253"/>
      <c r="J5" s="253"/>
      <c r="K5" s="253"/>
      <c r="L5" s="253"/>
      <c r="M5" s="253"/>
      <c r="N5" s="253"/>
      <c r="O5" s="253"/>
      <c r="P5" s="51"/>
      <c r="Q5" s="51"/>
      <c r="R5" s="51"/>
      <c r="S5" s="51"/>
      <c r="T5" s="51"/>
      <c r="U5" s="51"/>
      <c r="V5" s="51"/>
      <c r="W5" s="51"/>
      <c r="X5" s="51"/>
      <c r="Y5" s="51"/>
      <c r="Z5" s="51"/>
    </row>
    <row r="6" spans="1:26" s="55" customFormat="1" ht="18.75" x14ac:dyDescent="0.2">
      <c r="A6" s="270"/>
      <c r="B6" s="270"/>
      <c r="C6" s="270"/>
      <c r="D6" s="270"/>
      <c r="E6" s="270"/>
      <c r="F6" s="270"/>
      <c r="G6" s="270"/>
      <c r="H6" s="270"/>
      <c r="I6" s="270"/>
      <c r="J6" s="270"/>
      <c r="K6" s="270"/>
      <c r="L6" s="270"/>
      <c r="M6" s="270"/>
      <c r="N6" s="270"/>
      <c r="O6" s="270"/>
      <c r="P6" s="51"/>
      <c r="Q6" s="51"/>
      <c r="R6" s="51"/>
      <c r="S6" s="51"/>
      <c r="T6" s="51"/>
      <c r="U6" s="51"/>
      <c r="V6" s="51"/>
      <c r="W6" s="51"/>
      <c r="X6" s="51"/>
      <c r="Y6" s="51"/>
      <c r="Z6" s="51"/>
    </row>
    <row r="7" spans="1:26" s="55" customFormat="1" ht="18.75" x14ac:dyDescent="0.2">
      <c r="A7" s="258" t="str">
        <f>'2'!A7:C7</f>
        <v>O_15.25.0296</v>
      </c>
      <c r="B7" s="258"/>
      <c r="C7" s="258"/>
      <c r="D7" s="258"/>
      <c r="E7" s="258"/>
      <c r="F7" s="258"/>
      <c r="G7" s="258"/>
      <c r="H7" s="258"/>
      <c r="I7" s="258"/>
      <c r="J7" s="258"/>
      <c r="K7" s="258"/>
      <c r="L7" s="258"/>
      <c r="M7" s="258"/>
      <c r="N7" s="258"/>
      <c r="O7" s="258"/>
      <c r="P7" s="51"/>
      <c r="Q7" s="51"/>
      <c r="R7" s="51"/>
      <c r="S7" s="51"/>
      <c r="T7" s="51"/>
      <c r="U7" s="51"/>
      <c r="V7" s="51"/>
      <c r="W7" s="51"/>
      <c r="X7" s="51"/>
      <c r="Y7" s="51"/>
      <c r="Z7" s="51"/>
    </row>
    <row r="8" spans="1:26" s="55" customFormat="1" ht="18.75" x14ac:dyDescent="0.2">
      <c r="A8" s="253" t="s">
        <v>409</v>
      </c>
      <c r="B8" s="253"/>
      <c r="C8" s="253"/>
      <c r="D8" s="253"/>
      <c r="E8" s="253"/>
      <c r="F8" s="253"/>
      <c r="G8" s="253"/>
      <c r="H8" s="253"/>
      <c r="I8" s="253"/>
      <c r="J8" s="253"/>
      <c r="K8" s="253"/>
      <c r="L8" s="253"/>
      <c r="M8" s="253"/>
      <c r="N8" s="253"/>
      <c r="O8" s="253"/>
      <c r="P8" s="51"/>
      <c r="Q8" s="51"/>
      <c r="R8" s="51"/>
      <c r="S8" s="51"/>
      <c r="T8" s="51"/>
      <c r="U8" s="51"/>
      <c r="V8" s="51"/>
      <c r="W8" s="51"/>
      <c r="X8" s="51"/>
      <c r="Y8" s="51"/>
      <c r="Z8" s="51"/>
    </row>
    <row r="9" spans="1:26" s="60" customFormat="1" ht="15.75" customHeight="1" x14ac:dyDescent="0.2">
      <c r="A9" s="251"/>
      <c r="B9" s="251"/>
      <c r="C9" s="251"/>
      <c r="D9" s="251"/>
      <c r="E9" s="251"/>
      <c r="F9" s="251"/>
      <c r="G9" s="251"/>
      <c r="H9" s="251"/>
      <c r="I9" s="251"/>
      <c r="J9" s="251"/>
      <c r="K9" s="251"/>
      <c r="L9" s="251"/>
      <c r="M9" s="251"/>
      <c r="N9" s="251"/>
      <c r="O9" s="251"/>
      <c r="P9" s="59"/>
      <c r="Q9" s="59"/>
      <c r="R9" s="59"/>
      <c r="S9" s="59"/>
      <c r="T9" s="59"/>
      <c r="U9" s="59"/>
      <c r="V9" s="59"/>
      <c r="W9" s="59"/>
      <c r="X9" s="59"/>
      <c r="Y9" s="59"/>
      <c r="Z9" s="59"/>
    </row>
    <row r="10" spans="1:26" s="61" customFormat="1" ht="18.75" x14ac:dyDescent="0.2">
      <c r="A10" s="258" t="str">
        <f>'2'!A10:C10</f>
        <v>Модернизация системы «Единый биллинг юридических лиц. Импортозамещенная конфигурация» в 2025 году , объект НМА 1 шт.</v>
      </c>
      <c r="B10" s="258"/>
      <c r="C10" s="258"/>
      <c r="D10" s="258"/>
      <c r="E10" s="258"/>
      <c r="F10" s="258"/>
      <c r="G10" s="258"/>
      <c r="H10" s="258"/>
      <c r="I10" s="258"/>
      <c r="J10" s="258"/>
      <c r="K10" s="258"/>
      <c r="L10" s="258"/>
      <c r="M10" s="258"/>
      <c r="N10" s="258"/>
      <c r="O10" s="258"/>
      <c r="P10" s="52"/>
      <c r="Q10" s="52"/>
      <c r="R10" s="52"/>
      <c r="S10" s="52"/>
      <c r="T10" s="52"/>
      <c r="U10" s="52"/>
      <c r="V10" s="52"/>
      <c r="W10" s="52"/>
      <c r="X10" s="52"/>
      <c r="Y10" s="52"/>
      <c r="Z10" s="52"/>
    </row>
    <row r="11" spans="1:26" s="61" customFormat="1" ht="15" customHeight="1" x14ac:dyDescent="0.2">
      <c r="A11" s="253" t="s">
        <v>410</v>
      </c>
      <c r="B11" s="253"/>
      <c r="C11" s="253"/>
      <c r="D11" s="253"/>
      <c r="E11" s="253"/>
      <c r="F11" s="253"/>
      <c r="G11" s="253"/>
      <c r="H11" s="253"/>
      <c r="I11" s="253"/>
      <c r="J11" s="253"/>
      <c r="K11" s="253"/>
      <c r="L11" s="253"/>
      <c r="M11" s="253"/>
      <c r="N11" s="253"/>
      <c r="O11" s="253"/>
      <c r="P11" s="53"/>
      <c r="Q11" s="53"/>
      <c r="R11" s="53"/>
      <c r="S11" s="53"/>
      <c r="T11" s="53"/>
      <c r="U11" s="53"/>
      <c r="V11" s="53"/>
      <c r="W11" s="53"/>
      <c r="X11" s="53"/>
      <c r="Y11" s="53"/>
      <c r="Z11" s="53"/>
    </row>
    <row r="12" spans="1:26" s="61" customFormat="1" ht="15" customHeight="1" x14ac:dyDescent="0.2">
      <c r="A12" s="253"/>
      <c r="B12" s="253"/>
      <c r="C12" s="253"/>
      <c r="D12" s="253"/>
      <c r="E12" s="253"/>
      <c r="F12" s="253"/>
      <c r="G12" s="253"/>
      <c r="H12" s="253"/>
      <c r="I12" s="253"/>
      <c r="J12" s="253"/>
      <c r="K12" s="253"/>
      <c r="L12" s="253"/>
      <c r="M12" s="253"/>
      <c r="N12" s="253"/>
      <c r="O12" s="253"/>
      <c r="P12" s="53"/>
      <c r="Q12" s="53"/>
      <c r="R12" s="53"/>
      <c r="S12" s="53"/>
      <c r="T12" s="53"/>
      <c r="U12" s="53"/>
      <c r="V12" s="53"/>
      <c r="W12" s="53"/>
      <c r="X12" s="53"/>
      <c r="Y12" s="53"/>
      <c r="Z12" s="53"/>
    </row>
    <row r="13" spans="1:26" s="61" customFormat="1" ht="18.75" customHeight="1" x14ac:dyDescent="0.2">
      <c r="A13" s="327" t="str">
        <f>'2'!A13:C13</f>
        <v>Год, в котором предоставляется информация: 2025 год</v>
      </c>
      <c r="B13" s="327"/>
      <c r="C13" s="327"/>
      <c r="D13" s="327"/>
      <c r="E13" s="327"/>
      <c r="F13" s="327"/>
      <c r="G13" s="327"/>
      <c r="H13" s="327"/>
      <c r="I13" s="327"/>
      <c r="J13" s="327"/>
      <c r="K13" s="327"/>
      <c r="L13" s="327"/>
      <c r="M13" s="327"/>
      <c r="N13" s="327"/>
      <c r="O13" s="327"/>
      <c r="P13" s="62"/>
      <c r="Q13" s="62"/>
      <c r="R13" s="62"/>
      <c r="S13" s="62"/>
      <c r="T13" s="62"/>
      <c r="U13" s="62"/>
      <c r="V13" s="62"/>
      <c r="W13" s="62"/>
    </row>
    <row r="14" spans="1:26" s="61" customFormat="1" ht="18.75" customHeight="1" x14ac:dyDescent="0.2">
      <c r="A14" s="257"/>
      <c r="B14" s="257"/>
      <c r="C14" s="257"/>
      <c r="D14" s="257"/>
      <c r="E14" s="257"/>
      <c r="F14" s="257"/>
      <c r="G14" s="257"/>
      <c r="H14" s="257"/>
      <c r="I14" s="257"/>
      <c r="J14" s="257"/>
      <c r="K14" s="257"/>
      <c r="L14" s="257"/>
      <c r="M14" s="257"/>
      <c r="N14" s="257"/>
      <c r="O14" s="257"/>
      <c r="P14" s="62"/>
      <c r="Q14" s="62"/>
      <c r="R14" s="62"/>
      <c r="S14" s="62"/>
      <c r="T14" s="62"/>
      <c r="U14" s="62"/>
      <c r="V14" s="62"/>
      <c r="W14" s="62"/>
    </row>
    <row r="15" spans="1:26" s="61" customFormat="1" ht="18.75" customHeight="1" x14ac:dyDescent="0.2">
      <c r="A15" s="255" t="s">
        <v>444</v>
      </c>
      <c r="B15" s="255"/>
      <c r="C15" s="255"/>
      <c r="D15" s="255"/>
      <c r="E15" s="255"/>
      <c r="F15" s="255"/>
      <c r="G15" s="255"/>
      <c r="H15" s="255"/>
      <c r="I15" s="255"/>
      <c r="J15" s="255"/>
      <c r="K15" s="255"/>
      <c r="L15" s="255"/>
      <c r="M15" s="255"/>
      <c r="N15" s="255"/>
      <c r="O15" s="255"/>
      <c r="P15" s="62"/>
      <c r="Q15" s="62"/>
      <c r="R15" s="62"/>
      <c r="S15" s="62"/>
      <c r="T15" s="62"/>
      <c r="U15" s="62"/>
      <c r="V15" s="62"/>
      <c r="W15" s="62"/>
    </row>
    <row r="16" spans="1:26" s="61" customFormat="1" ht="22.5" customHeight="1" x14ac:dyDescent="0.2">
      <c r="A16" s="335"/>
      <c r="B16" s="335"/>
      <c r="C16" s="335"/>
      <c r="D16" s="335"/>
      <c r="E16" s="335"/>
      <c r="F16" s="335"/>
      <c r="G16" s="335"/>
      <c r="H16" s="335"/>
      <c r="I16" s="335"/>
      <c r="J16" s="335"/>
      <c r="K16" s="335"/>
      <c r="L16" s="335"/>
      <c r="M16" s="335"/>
      <c r="N16" s="335"/>
      <c r="O16" s="335"/>
      <c r="P16" s="63"/>
      <c r="Q16" s="63"/>
      <c r="R16" s="63"/>
      <c r="S16" s="63"/>
      <c r="T16" s="63"/>
      <c r="U16" s="63"/>
      <c r="V16" s="63"/>
      <c r="W16" s="63"/>
      <c r="X16" s="63"/>
      <c r="Y16" s="63"/>
      <c r="Z16" s="63"/>
    </row>
    <row r="17" spans="1:26" s="61" customFormat="1" ht="78" customHeight="1" x14ac:dyDescent="0.2">
      <c r="A17" s="260" t="s">
        <v>96</v>
      </c>
      <c r="B17" s="260" t="s">
        <v>445</v>
      </c>
      <c r="C17" s="260" t="s">
        <v>446</v>
      </c>
      <c r="D17" s="260" t="s">
        <v>447</v>
      </c>
      <c r="E17" s="336" t="s">
        <v>448</v>
      </c>
      <c r="F17" s="337"/>
      <c r="G17" s="337"/>
      <c r="H17" s="337"/>
      <c r="I17" s="338"/>
      <c r="J17" s="339" t="s">
        <v>449</v>
      </c>
      <c r="K17" s="339"/>
      <c r="L17" s="339"/>
      <c r="M17" s="339"/>
      <c r="N17" s="339"/>
      <c r="O17" s="339"/>
      <c r="P17" s="62"/>
      <c r="Q17" s="62"/>
      <c r="R17" s="62"/>
      <c r="S17" s="62"/>
      <c r="T17" s="62"/>
      <c r="U17" s="62"/>
      <c r="V17" s="62"/>
      <c r="W17" s="62"/>
    </row>
    <row r="18" spans="1:26" s="61" customFormat="1" ht="107.25" customHeight="1" x14ac:dyDescent="0.2">
      <c r="A18" s="260"/>
      <c r="B18" s="260"/>
      <c r="C18" s="260"/>
      <c r="D18" s="260"/>
      <c r="E18" s="151" t="s">
        <v>450</v>
      </c>
      <c r="F18" s="151" t="s">
        <v>451</v>
      </c>
      <c r="G18" s="151" t="s">
        <v>452</v>
      </c>
      <c r="H18" s="151" t="s">
        <v>453</v>
      </c>
      <c r="I18" s="150" t="s">
        <v>454</v>
      </c>
      <c r="J18" s="173">
        <v>2020</v>
      </c>
      <c r="K18" s="173">
        <v>2021</v>
      </c>
      <c r="L18" s="173">
        <v>2022</v>
      </c>
      <c r="M18" s="173">
        <v>2023</v>
      </c>
      <c r="N18" s="173">
        <v>2024</v>
      </c>
      <c r="O18" s="173">
        <v>2025</v>
      </c>
      <c r="P18" s="65"/>
      <c r="Q18" s="65"/>
      <c r="R18" s="65"/>
      <c r="S18" s="65"/>
      <c r="T18" s="65"/>
      <c r="U18" s="65"/>
      <c r="V18" s="65"/>
      <c r="W18" s="65"/>
      <c r="X18" s="66"/>
      <c r="Y18" s="66"/>
      <c r="Z18" s="66"/>
    </row>
    <row r="19" spans="1:26" s="177" customFormat="1" ht="16.5" customHeight="1" x14ac:dyDescent="0.2">
      <c r="A19" s="110">
        <v>1</v>
      </c>
      <c r="B19" s="174">
        <v>2</v>
      </c>
      <c r="C19" s="110">
        <v>3</v>
      </c>
      <c r="D19" s="174">
        <v>4</v>
      </c>
      <c r="E19" s="110">
        <v>5</v>
      </c>
      <c r="F19" s="174">
        <v>6</v>
      </c>
      <c r="G19" s="110">
        <v>7</v>
      </c>
      <c r="H19" s="174">
        <v>8</v>
      </c>
      <c r="I19" s="110">
        <v>9</v>
      </c>
      <c r="J19" s="174">
        <v>10</v>
      </c>
      <c r="K19" s="110">
        <v>11</v>
      </c>
      <c r="L19" s="174">
        <v>12</v>
      </c>
      <c r="M19" s="110">
        <v>13</v>
      </c>
      <c r="N19" s="174">
        <v>14</v>
      </c>
      <c r="O19" s="110">
        <v>15</v>
      </c>
      <c r="P19" s="175"/>
      <c r="Q19" s="175"/>
      <c r="R19" s="175"/>
      <c r="S19" s="175"/>
      <c r="T19" s="175"/>
      <c r="U19" s="175"/>
      <c r="V19" s="175"/>
      <c r="W19" s="175"/>
      <c r="X19" s="176"/>
      <c r="Y19" s="176"/>
      <c r="Z19" s="176"/>
    </row>
    <row r="20" spans="1:26" s="61" customFormat="1" ht="33" customHeight="1" x14ac:dyDescent="0.2">
      <c r="A20" s="178" t="s">
        <v>437</v>
      </c>
      <c r="B20" s="178" t="s">
        <v>437</v>
      </c>
      <c r="C20" s="179" t="s">
        <v>437</v>
      </c>
      <c r="D20" s="179" t="s">
        <v>437</v>
      </c>
      <c r="E20" s="179" t="s">
        <v>437</v>
      </c>
      <c r="F20" s="179" t="s">
        <v>437</v>
      </c>
      <c r="G20" s="179" t="s">
        <v>437</v>
      </c>
      <c r="H20" s="179" t="s">
        <v>437</v>
      </c>
      <c r="I20" s="179" t="s">
        <v>437</v>
      </c>
      <c r="J20" s="180" t="s">
        <v>437</v>
      </c>
      <c r="K20" s="180" t="s">
        <v>437</v>
      </c>
      <c r="L20" s="5" t="s">
        <v>437</v>
      </c>
      <c r="M20" s="5" t="s">
        <v>437</v>
      </c>
      <c r="N20" s="5" t="s">
        <v>437</v>
      </c>
      <c r="O20" s="5" t="s">
        <v>437</v>
      </c>
      <c r="P20" s="65"/>
      <c r="Q20" s="65"/>
      <c r="R20" s="65"/>
      <c r="S20" s="65"/>
      <c r="T20" s="65"/>
      <c r="U20" s="65"/>
      <c r="V20" s="66"/>
      <c r="W20" s="66"/>
      <c r="X20" s="66"/>
      <c r="Y20" s="66"/>
      <c r="Z20" s="66"/>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68" priority="1">
      <formula>CELL("защита",A1)</formula>
    </cfRule>
  </conditionalFormatting>
  <conditionalFormatting sqref="A20:O1048576">
    <cfRule type="expression" dxfId="67"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7" zoomScale="90" zoomScaleNormal="70" zoomScaleSheetLayoutView="90" workbookViewId="0">
      <selection activeCell="D51" sqref="D51"/>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51"/>
      <c r="B1" s="351"/>
      <c r="C1" s="351"/>
      <c r="D1" s="351"/>
      <c r="E1" s="351"/>
      <c r="F1" s="351"/>
      <c r="G1" s="351"/>
      <c r="H1" s="351"/>
      <c r="I1" s="351"/>
      <c r="J1" s="351"/>
    </row>
    <row r="2" spans="1:10" x14ac:dyDescent="0.2">
      <c r="A2" s="356" t="s">
        <v>0</v>
      </c>
      <c r="B2" s="356"/>
      <c r="C2" s="356"/>
      <c r="D2" s="356"/>
      <c r="E2" s="356"/>
      <c r="F2" s="356"/>
      <c r="G2" s="356"/>
      <c r="H2" s="356"/>
      <c r="I2" s="356"/>
      <c r="J2" s="356"/>
    </row>
    <row r="3" spans="1:10" x14ac:dyDescent="0.2">
      <c r="A3" s="352"/>
      <c r="B3" s="352"/>
      <c r="C3" s="352"/>
      <c r="D3" s="352"/>
      <c r="E3" s="352"/>
      <c r="F3" s="352"/>
      <c r="G3" s="352"/>
      <c r="H3" s="352"/>
      <c r="I3" s="352"/>
      <c r="J3" s="352"/>
    </row>
    <row r="4" spans="1:10" x14ac:dyDescent="0.2">
      <c r="A4" s="357" t="str">
        <f>IF(ISBLANK('1'!A4:C4),CONCATENATE("На вкладке 1 этого файла заполните показатель"," '",'1'!A5:C5,"' "),'1'!A4:C4)</f>
        <v>Акционерное общество "Петербургская сбытовая компания"</v>
      </c>
      <c r="B4" s="357"/>
      <c r="C4" s="357"/>
      <c r="D4" s="357"/>
      <c r="E4" s="357"/>
      <c r="F4" s="357"/>
      <c r="G4" s="357"/>
      <c r="H4" s="357"/>
      <c r="I4" s="357"/>
      <c r="J4" s="357"/>
    </row>
    <row r="5" spans="1:10" x14ac:dyDescent="0.2">
      <c r="A5" s="352" t="s">
        <v>408</v>
      </c>
      <c r="B5" s="352"/>
      <c r="C5" s="352"/>
      <c r="D5" s="352"/>
      <c r="E5" s="352"/>
      <c r="F5" s="352"/>
      <c r="G5" s="352"/>
      <c r="H5" s="352"/>
      <c r="I5" s="352"/>
      <c r="J5" s="352"/>
    </row>
    <row r="6" spans="1:10" x14ac:dyDescent="0.2">
      <c r="A6" s="352"/>
      <c r="B6" s="352"/>
      <c r="C6" s="352"/>
      <c r="D6" s="352"/>
      <c r="E6" s="352"/>
      <c r="F6" s="352"/>
      <c r="G6" s="352"/>
      <c r="H6" s="352"/>
      <c r="I6" s="352"/>
      <c r="J6" s="352"/>
    </row>
    <row r="7" spans="1:10" x14ac:dyDescent="0.2">
      <c r="A7" s="357" t="str">
        <f>IF(ISBLANK('1'!C13),CONCATENATE("В разделе 1 формы заполните показатель"," '",'1'!B13,"' "),'1'!C13)</f>
        <v>O_15.25.0296</v>
      </c>
      <c r="B7" s="357"/>
      <c r="C7" s="357"/>
      <c r="D7" s="357"/>
      <c r="E7" s="357"/>
      <c r="F7" s="357"/>
      <c r="G7" s="357"/>
      <c r="H7" s="357"/>
      <c r="I7" s="357"/>
      <c r="J7" s="357"/>
    </row>
    <row r="8" spans="1:10" x14ac:dyDescent="0.2">
      <c r="A8" s="352" t="s">
        <v>409</v>
      </c>
      <c r="B8" s="352"/>
      <c r="C8" s="352"/>
      <c r="D8" s="352"/>
      <c r="E8" s="352"/>
      <c r="F8" s="352"/>
      <c r="G8" s="352"/>
      <c r="H8" s="352"/>
      <c r="I8" s="352"/>
      <c r="J8" s="352"/>
    </row>
    <row r="9" spans="1:10" x14ac:dyDescent="0.2">
      <c r="A9" s="354"/>
      <c r="B9" s="354"/>
      <c r="C9" s="354"/>
      <c r="D9" s="354"/>
      <c r="E9" s="354"/>
      <c r="F9" s="354"/>
      <c r="G9" s="354"/>
      <c r="H9" s="354"/>
      <c r="I9" s="354"/>
      <c r="J9" s="354"/>
    </row>
    <row r="10" spans="1:10" x14ac:dyDescent="0.2">
      <c r="A10" s="357" t="str">
        <f>IF(ISBLANK('1'!C14),CONCATENATE("В разделе 1 формы заполните показатель"," '",'1'!B14,"' "),'1'!C14)</f>
        <v>Модернизация системы «Единый биллинг юридических лиц. Импортозамещенная конфигурация» в 2025 году , объект НМА 1 шт.</v>
      </c>
      <c r="B10" s="357"/>
      <c r="C10" s="357"/>
      <c r="D10" s="357"/>
      <c r="E10" s="357"/>
      <c r="F10" s="357"/>
      <c r="G10" s="357"/>
      <c r="H10" s="357"/>
      <c r="I10" s="357"/>
      <c r="J10" s="357"/>
    </row>
    <row r="11" spans="1:10" x14ac:dyDescent="0.2">
      <c r="A11" s="352" t="s">
        <v>410</v>
      </c>
      <c r="B11" s="352"/>
      <c r="C11" s="352"/>
      <c r="D11" s="352"/>
      <c r="E11" s="352"/>
      <c r="F11" s="352"/>
      <c r="G11" s="352"/>
      <c r="H11" s="352"/>
      <c r="I11" s="352"/>
      <c r="J11" s="352"/>
    </row>
    <row r="12" spans="1:10" x14ac:dyDescent="0.2">
      <c r="A12" s="352"/>
      <c r="B12" s="352"/>
      <c r="C12" s="352"/>
      <c r="D12" s="352"/>
      <c r="E12" s="352"/>
      <c r="F12" s="352"/>
      <c r="G12" s="352"/>
      <c r="H12" s="352"/>
      <c r="I12" s="352"/>
      <c r="J12" s="352"/>
    </row>
    <row r="13" spans="1:10" x14ac:dyDescent="0.2">
      <c r="A13" s="3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57"/>
      <c r="C13" s="357"/>
      <c r="D13" s="357"/>
      <c r="E13" s="357"/>
      <c r="F13" s="357"/>
      <c r="G13" s="357"/>
      <c r="H13" s="357"/>
      <c r="I13" s="357"/>
      <c r="J13" s="357"/>
    </row>
    <row r="14" spans="1:10" ht="15.75" customHeight="1" x14ac:dyDescent="0.2">
      <c r="A14" s="351"/>
      <c r="B14" s="351"/>
      <c r="C14" s="351"/>
      <c r="D14" s="351"/>
      <c r="E14" s="351"/>
      <c r="F14" s="351"/>
      <c r="G14" s="351"/>
      <c r="H14" s="351"/>
      <c r="I14" s="351"/>
      <c r="J14" s="351"/>
    </row>
    <row r="15" spans="1:10" x14ac:dyDescent="0.2">
      <c r="A15" s="355" t="s">
        <v>246</v>
      </c>
      <c r="B15" s="355"/>
      <c r="C15" s="355"/>
      <c r="D15" s="355"/>
      <c r="E15" s="355"/>
      <c r="F15" s="355"/>
      <c r="G15" s="355"/>
      <c r="H15" s="355"/>
      <c r="I15" s="355"/>
      <c r="J15" s="355"/>
    </row>
    <row r="16" spans="1:10" x14ac:dyDescent="0.2">
      <c r="A16" s="353"/>
      <c r="B16" s="353"/>
      <c r="C16" s="353"/>
      <c r="D16" s="353"/>
      <c r="E16" s="353"/>
      <c r="F16" s="353"/>
      <c r="G16" s="353"/>
      <c r="H16" s="353"/>
      <c r="I16" s="353"/>
      <c r="J16" s="353"/>
    </row>
    <row r="17" spans="1:10" ht="28.5" customHeight="1" x14ac:dyDescent="0.2">
      <c r="A17" s="340" t="s">
        <v>96</v>
      </c>
      <c r="B17" s="341" t="s">
        <v>214</v>
      </c>
      <c r="C17" s="347" t="s">
        <v>77</v>
      </c>
      <c r="D17" s="347"/>
      <c r="E17" s="347"/>
      <c r="F17" s="347"/>
      <c r="G17" s="342" t="s">
        <v>331</v>
      </c>
      <c r="H17" s="344" t="s">
        <v>332</v>
      </c>
      <c r="I17" s="341" t="s">
        <v>65</v>
      </c>
      <c r="J17" s="343" t="s">
        <v>78</v>
      </c>
    </row>
    <row r="18" spans="1:10" ht="58.5" customHeight="1" x14ac:dyDescent="0.2">
      <c r="A18" s="340"/>
      <c r="B18" s="341"/>
      <c r="C18" s="348" t="s">
        <v>298</v>
      </c>
      <c r="D18" s="348"/>
      <c r="E18" s="349" t="s">
        <v>557</v>
      </c>
      <c r="F18" s="350"/>
      <c r="G18" s="342"/>
      <c r="H18" s="345"/>
      <c r="I18" s="341"/>
      <c r="J18" s="343"/>
    </row>
    <row r="19" spans="1:10" ht="63.75" customHeight="1" x14ac:dyDescent="0.2">
      <c r="A19" s="340"/>
      <c r="B19" s="341"/>
      <c r="C19" s="163" t="s">
        <v>299</v>
      </c>
      <c r="D19" s="163" t="s">
        <v>300</v>
      </c>
      <c r="E19" s="163" t="s">
        <v>299</v>
      </c>
      <c r="F19" s="163" t="s">
        <v>300</v>
      </c>
      <c r="G19" s="342"/>
      <c r="H19" s="346"/>
      <c r="I19" s="341"/>
      <c r="J19" s="343"/>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437</v>
      </c>
      <c r="D21" s="168" t="s">
        <v>437</v>
      </c>
      <c r="E21" s="168" t="s">
        <v>437</v>
      </c>
      <c r="F21" s="168" t="s">
        <v>437</v>
      </c>
      <c r="G21" s="168" t="s">
        <v>437</v>
      </c>
      <c r="H21" s="168" t="s">
        <v>437</v>
      </c>
      <c r="I21" s="168" t="s">
        <v>437</v>
      </c>
      <c r="J21" s="168" t="s">
        <v>437</v>
      </c>
    </row>
    <row r="22" spans="1:10" ht="36" x14ac:dyDescent="0.2">
      <c r="A22" s="166" t="s">
        <v>61</v>
      </c>
      <c r="B22" s="167" t="s">
        <v>157</v>
      </c>
      <c r="C22" s="168" t="s">
        <v>437</v>
      </c>
      <c r="D22" s="168" t="s">
        <v>437</v>
      </c>
      <c r="E22" s="168" t="s">
        <v>437</v>
      </c>
      <c r="F22" s="168" t="s">
        <v>437</v>
      </c>
      <c r="G22" s="168" t="s">
        <v>437</v>
      </c>
      <c r="H22" s="168" t="s">
        <v>437</v>
      </c>
      <c r="I22" s="168" t="s">
        <v>437</v>
      </c>
      <c r="J22" s="168" t="s">
        <v>437</v>
      </c>
    </row>
    <row r="23" spans="1:10" s="169" customFormat="1" ht="24" x14ac:dyDescent="0.2">
      <c r="A23" s="166" t="s">
        <v>60</v>
      </c>
      <c r="B23" s="167" t="s">
        <v>301</v>
      </c>
      <c r="C23" s="168" t="s">
        <v>437</v>
      </c>
      <c r="D23" s="168" t="s">
        <v>437</v>
      </c>
      <c r="E23" s="168" t="s">
        <v>437</v>
      </c>
      <c r="F23" s="168" t="s">
        <v>437</v>
      </c>
      <c r="G23" s="168" t="s">
        <v>437</v>
      </c>
      <c r="H23" s="168" t="s">
        <v>437</v>
      </c>
      <c r="I23" s="168" t="s">
        <v>437</v>
      </c>
      <c r="J23" s="168" t="s">
        <v>437</v>
      </c>
    </row>
    <row r="24" spans="1:10" s="169" customFormat="1" ht="36" x14ac:dyDescent="0.2">
      <c r="A24" s="166" t="s">
        <v>59</v>
      </c>
      <c r="B24" s="167" t="s">
        <v>302</v>
      </c>
      <c r="C24" s="168" t="s">
        <v>437</v>
      </c>
      <c r="D24" s="168" t="s">
        <v>437</v>
      </c>
      <c r="E24" s="168" t="s">
        <v>437</v>
      </c>
      <c r="F24" s="168" t="s">
        <v>437</v>
      </c>
      <c r="G24" s="168" t="s">
        <v>437</v>
      </c>
      <c r="H24" s="168" t="s">
        <v>437</v>
      </c>
      <c r="I24" s="168" t="s">
        <v>437</v>
      </c>
      <c r="J24" s="168" t="s">
        <v>437</v>
      </c>
    </row>
    <row r="25" spans="1:10" s="169" customFormat="1" ht="24" x14ac:dyDescent="0.2">
      <c r="A25" s="166" t="s">
        <v>58</v>
      </c>
      <c r="B25" s="167" t="s">
        <v>303</v>
      </c>
      <c r="C25" s="168" t="s">
        <v>437</v>
      </c>
      <c r="D25" s="168" t="s">
        <v>437</v>
      </c>
      <c r="E25" s="168" t="s">
        <v>437</v>
      </c>
      <c r="F25" s="168" t="s">
        <v>437</v>
      </c>
      <c r="G25" s="168" t="s">
        <v>437</v>
      </c>
      <c r="H25" s="168" t="s">
        <v>437</v>
      </c>
      <c r="I25" s="168" t="s">
        <v>437</v>
      </c>
      <c r="J25" s="168" t="s">
        <v>437</v>
      </c>
    </row>
    <row r="26" spans="1:10" s="169" customFormat="1" ht="24" x14ac:dyDescent="0.2">
      <c r="A26" s="166" t="s">
        <v>57</v>
      </c>
      <c r="B26" s="167" t="s">
        <v>304</v>
      </c>
      <c r="C26" s="168" t="s">
        <v>437</v>
      </c>
      <c r="D26" s="168" t="s">
        <v>437</v>
      </c>
      <c r="E26" s="168" t="s">
        <v>437</v>
      </c>
      <c r="F26" s="168" t="s">
        <v>437</v>
      </c>
      <c r="G26" s="168" t="s">
        <v>437</v>
      </c>
      <c r="H26" s="168" t="s">
        <v>437</v>
      </c>
      <c r="I26" s="168" t="s">
        <v>437</v>
      </c>
      <c r="J26" s="168" t="s">
        <v>437</v>
      </c>
    </row>
    <row r="27" spans="1:10" s="169" customFormat="1" ht="24" x14ac:dyDescent="0.2">
      <c r="A27" s="166" t="s">
        <v>158</v>
      </c>
      <c r="B27" s="167" t="s">
        <v>305</v>
      </c>
      <c r="C27" s="168" t="s">
        <v>437</v>
      </c>
      <c r="D27" s="168" t="s">
        <v>437</v>
      </c>
      <c r="E27" s="168" t="s">
        <v>437</v>
      </c>
      <c r="F27" s="168" t="s">
        <v>437</v>
      </c>
      <c r="G27" s="168" t="s">
        <v>437</v>
      </c>
      <c r="H27" s="168" t="s">
        <v>437</v>
      </c>
      <c r="I27" s="168" t="s">
        <v>437</v>
      </c>
      <c r="J27" s="168" t="s">
        <v>437</v>
      </c>
    </row>
    <row r="28" spans="1:10" s="169" customFormat="1" ht="24" x14ac:dyDescent="0.2">
      <c r="A28" s="166" t="s">
        <v>159</v>
      </c>
      <c r="B28" s="167" t="s">
        <v>306</v>
      </c>
      <c r="C28" s="168" t="s">
        <v>437</v>
      </c>
      <c r="D28" s="168" t="s">
        <v>437</v>
      </c>
      <c r="E28" s="168" t="s">
        <v>437</v>
      </c>
      <c r="F28" s="168" t="s">
        <v>437</v>
      </c>
      <c r="G28" s="168" t="s">
        <v>437</v>
      </c>
      <c r="H28" s="168" t="s">
        <v>437</v>
      </c>
      <c r="I28" s="168" t="s">
        <v>437</v>
      </c>
      <c r="J28" s="168" t="s">
        <v>437</v>
      </c>
    </row>
    <row r="29" spans="1:10" s="169" customFormat="1" x14ac:dyDescent="0.2">
      <c r="A29" s="166" t="s">
        <v>160</v>
      </c>
      <c r="B29" s="167" t="s">
        <v>307</v>
      </c>
      <c r="C29" s="168" t="s">
        <v>437</v>
      </c>
      <c r="D29" s="168" t="s">
        <v>437</v>
      </c>
      <c r="E29" s="168" t="s">
        <v>437</v>
      </c>
      <c r="F29" s="168" t="s">
        <v>437</v>
      </c>
      <c r="G29" s="168" t="s">
        <v>437</v>
      </c>
      <c r="H29" s="168" t="s">
        <v>437</v>
      </c>
      <c r="I29" s="168" t="s">
        <v>437</v>
      </c>
      <c r="J29" s="168" t="s">
        <v>437</v>
      </c>
    </row>
    <row r="30" spans="1:10" s="169" customFormat="1" ht="24" x14ac:dyDescent="0.2">
      <c r="A30" s="166" t="s">
        <v>161</v>
      </c>
      <c r="B30" s="167" t="s">
        <v>308</v>
      </c>
      <c r="C30" s="168" t="s">
        <v>437</v>
      </c>
      <c r="D30" s="168" t="s">
        <v>437</v>
      </c>
      <c r="E30" s="168" t="s">
        <v>437</v>
      </c>
      <c r="F30" s="168" t="s">
        <v>437</v>
      </c>
      <c r="G30" s="168" t="s">
        <v>437</v>
      </c>
      <c r="H30" s="168" t="s">
        <v>437</v>
      </c>
      <c r="I30" s="168" t="s">
        <v>437</v>
      </c>
      <c r="J30" s="168" t="s">
        <v>437</v>
      </c>
    </row>
    <row r="31" spans="1:10" s="169" customFormat="1" ht="48" x14ac:dyDescent="0.2">
      <c r="A31" s="166" t="s">
        <v>162</v>
      </c>
      <c r="B31" s="167" t="s">
        <v>309</v>
      </c>
      <c r="C31" s="168" t="s">
        <v>437</v>
      </c>
      <c r="D31" s="168" t="s">
        <v>437</v>
      </c>
      <c r="E31" s="168" t="s">
        <v>437</v>
      </c>
      <c r="F31" s="168" t="s">
        <v>437</v>
      </c>
      <c r="G31" s="168" t="s">
        <v>437</v>
      </c>
      <c r="H31" s="168" t="s">
        <v>437</v>
      </c>
      <c r="I31" s="168" t="s">
        <v>437</v>
      </c>
      <c r="J31" s="168" t="s">
        <v>437</v>
      </c>
    </row>
    <row r="32" spans="1:10" s="169" customFormat="1" ht="36" x14ac:dyDescent="0.2">
      <c r="A32" s="166" t="s">
        <v>163</v>
      </c>
      <c r="B32" s="167" t="s">
        <v>310</v>
      </c>
      <c r="C32" s="168" t="s">
        <v>437</v>
      </c>
      <c r="D32" s="168" t="s">
        <v>437</v>
      </c>
      <c r="E32" s="168" t="s">
        <v>437</v>
      </c>
      <c r="F32" s="168" t="s">
        <v>437</v>
      </c>
      <c r="G32" s="168" t="s">
        <v>437</v>
      </c>
      <c r="H32" s="168" t="s">
        <v>437</v>
      </c>
      <c r="I32" s="168" t="s">
        <v>437</v>
      </c>
      <c r="J32" s="168" t="s">
        <v>437</v>
      </c>
    </row>
    <row r="33" spans="1:10" s="169" customFormat="1" ht="60" x14ac:dyDescent="0.2">
      <c r="A33" s="166" t="s">
        <v>164</v>
      </c>
      <c r="B33" s="167" t="s">
        <v>311</v>
      </c>
      <c r="C33" s="168" t="s">
        <v>437</v>
      </c>
      <c r="D33" s="168" t="s">
        <v>437</v>
      </c>
      <c r="E33" s="168" t="s">
        <v>437</v>
      </c>
      <c r="F33" s="168" t="s">
        <v>437</v>
      </c>
      <c r="G33" s="168" t="s">
        <v>437</v>
      </c>
      <c r="H33" s="168" t="s">
        <v>437</v>
      </c>
      <c r="I33" s="168" t="s">
        <v>437</v>
      </c>
      <c r="J33" s="168" t="s">
        <v>437</v>
      </c>
    </row>
    <row r="34" spans="1:10" s="169" customFormat="1" x14ac:dyDescent="0.2">
      <c r="A34" s="166" t="s">
        <v>166</v>
      </c>
      <c r="B34" s="167" t="s">
        <v>312</v>
      </c>
      <c r="C34" s="168" t="s">
        <v>437</v>
      </c>
      <c r="D34" s="168" t="s">
        <v>437</v>
      </c>
      <c r="E34" s="168" t="s">
        <v>437</v>
      </c>
      <c r="F34" s="168" t="s">
        <v>437</v>
      </c>
      <c r="G34" s="168" t="s">
        <v>437</v>
      </c>
      <c r="H34" s="168" t="s">
        <v>437</v>
      </c>
      <c r="I34" s="168" t="s">
        <v>437</v>
      </c>
      <c r="J34" s="168" t="s">
        <v>437</v>
      </c>
    </row>
    <row r="35" spans="1:10" x14ac:dyDescent="0.2">
      <c r="A35" s="166" t="s">
        <v>167</v>
      </c>
      <c r="B35" s="167" t="s">
        <v>313</v>
      </c>
      <c r="C35" s="168" t="s">
        <v>437</v>
      </c>
      <c r="D35" s="168" t="s">
        <v>437</v>
      </c>
      <c r="E35" s="168" t="s">
        <v>437</v>
      </c>
      <c r="F35" s="168" t="s">
        <v>437</v>
      </c>
      <c r="G35" s="168" t="s">
        <v>437</v>
      </c>
      <c r="H35" s="168" t="s">
        <v>437</v>
      </c>
      <c r="I35" s="168" t="s">
        <v>437</v>
      </c>
      <c r="J35" s="168" t="s">
        <v>437</v>
      </c>
    </row>
    <row r="36" spans="1:10" x14ac:dyDescent="0.2">
      <c r="A36" s="166" t="s">
        <v>168</v>
      </c>
      <c r="B36" s="167" t="s">
        <v>314</v>
      </c>
      <c r="C36" s="168" t="s">
        <v>437</v>
      </c>
      <c r="D36" s="168" t="s">
        <v>437</v>
      </c>
      <c r="E36" s="168" t="s">
        <v>437</v>
      </c>
      <c r="F36" s="168" t="s">
        <v>437</v>
      </c>
      <c r="G36" s="168" t="s">
        <v>437</v>
      </c>
      <c r="H36" s="168" t="s">
        <v>437</v>
      </c>
      <c r="I36" s="168" t="s">
        <v>437</v>
      </c>
      <c r="J36" s="168" t="s">
        <v>437</v>
      </c>
    </row>
    <row r="37" spans="1:10" x14ac:dyDescent="0.2">
      <c r="A37" s="166" t="s">
        <v>14</v>
      </c>
      <c r="B37" s="167" t="s">
        <v>63</v>
      </c>
      <c r="C37" s="204" t="str">
        <f>C39</f>
        <v>нд</v>
      </c>
      <c r="D37" s="205" t="str">
        <f t="shared" ref="D37:F37" si="0">D39</f>
        <v>нд</v>
      </c>
      <c r="E37" s="168" t="str">
        <f t="shared" si="0"/>
        <v>нд</v>
      </c>
      <c r="F37" s="171" t="str">
        <f t="shared" si="0"/>
        <v>нд</v>
      </c>
      <c r="G37" s="170" t="str">
        <f>G39</f>
        <v>нд</v>
      </c>
      <c r="H37" s="170" t="str">
        <f>H39</f>
        <v>нд</v>
      </c>
      <c r="I37" s="171" t="s">
        <v>437</v>
      </c>
      <c r="J37" s="171" t="s">
        <v>437</v>
      </c>
    </row>
    <row r="38" spans="1:10" ht="36" x14ac:dyDescent="0.2">
      <c r="A38" s="166" t="s">
        <v>56</v>
      </c>
      <c r="B38" s="167" t="s">
        <v>315</v>
      </c>
      <c r="C38" s="168" t="s">
        <v>437</v>
      </c>
      <c r="D38" s="171" t="s">
        <v>437</v>
      </c>
      <c r="E38" s="171" t="s">
        <v>437</v>
      </c>
      <c r="F38" s="171" t="s">
        <v>437</v>
      </c>
      <c r="G38" s="171" t="s">
        <v>437</v>
      </c>
      <c r="H38" s="171" t="s">
        <v>437</v>
      </c>
      <c r="I38" s="171" t="s">
        <v>437</v>
      </c>
      <c r="J38" s="171" t="s">
        <v>437</v>
      </c>
    </row>
    <row r="39" spans="1:10" ht="24" x14ac:dyDescent="0.2">
      <c r="A39" s="166" t="s">
        <v>55</v>
      </c>
      <c r="B39" s="167" t="s">
        <v>316</v>
      </c>
      <c r="C39" s="204" t="str">
        <f>C53</f>
        <v>нд</v>
      </c>
      <c r="D39" s="205" t="str">
        <f t="shared" ref="D39:F39" si="1">D53</f>
        <v>нд</v>
      </c>
      <c r="E39" s="168" t="str">
        <f t="shared" si="1"/>
        <v>нд</v>
      </c>
      <c r="F39" s="171" t="str">
        <f t="shared" si="1"/>
        <v>нд</v>
      </c>
      <c r="G39" s="171" t="s">
        <v>437</v>
      </c>
      <c r="H39" s="171" t="s">
        <v>437</v>
      </c>
      <c r="I39" s="171" t="s">
        <v>437</v>
      </c>
      <c r="J39" s="171" t="s">
        <v>437</v>
      </c>
    </row>
    <row r="40" spans="1:10" ht="24" x14ac:dyDescent="0.2">
      <c r="A40" s="166" t="s">
        <v>13</v>
      </c>
      <c r="B40" s="167" t="s">
        <v>317</v>
      </c>
      <c r="C40" s="168" t="s">
        <v>437</v>
      </c>
      <c r="D40" s="171" t="s">
        <v>437</v>
      </c>
      <c r="E40" s="171" t="s">
        <v>437</v>
      </c>
      <c r="F40" s="171" t="s">
        <v>437</v>
      </c>
      <c r="G40" s="171" t="s">
        <v>437</v>
      </c>
      <c r="H40" s="171" t="s">
        <v>437</v>
      </c>
      <c r="I40" s="171" t="s">
        <v>437</v>
      </c>
      <c r="J40" s="171" t="s">
        <v>437</v>
      </c>
    </row>
    <row r="41" spans="1:10" ht="24" x14ac:dyDescent="0.2">
      <c r="A41" s="166" t="s">
        <v>54</v>
      </c>
      <c r="B41" s="167" t="s">
        <v>318</v>
      </c>
      <c r="C41" s="168" t="s">
        <v>437</v>
      </c>
      <c r="D41" s="171" t="s">
        <v>437</v>
      </c>
      <c r="E41" s="171" t="s">
        <v>437</v>
      </c>
      <c r="F41" s="171" t="s">
        <v>437</v>
      </c>
      <c r="G41" s="171" t="s">
        <v>437</v>
      </c>
      <c r="H41" s="171" t="s">
        <v>437</v>
      </c>
      <c r="I41" s="171" t="s">
        <v>437</v>
      </c>
      <c r="J41" s="171" t="s">
        <v>437</v>
      </c>
    </row>
    <row r="42" spans="1:10" x14ac:dyDescent="0.2">
      <c r="A42" s="166" t="s">
        <v>53</v>
      </c>
      <c r="B42" s="167" t="s">
        <v>319</v>
      </c>
      <c r="C42" s="168" t="s">
        <v>437</v>
      </c>
      <c r="D42" s="171" t="s">
        <v>437</v>
      </c>
      <c r="E42" s="171" t="s">
        <v>437</v>
      </c>
      <c r="F42" s="171" t="s">
        <v>437</v>
      </c>
      <c r="G42" s="171" t="s">
        <v>437</v>
      </c>
      <c r="H42" s="171" t="s">
        <v>437</v>
      </c>
      <c r="I42" s="171" t="s">
        <v>437</v>
      </c>
      <c r="J42" s="171" t="s">
        <v>437</v>
      </c>
    </row>
    <row r="43" spans="1:10" x14ac:dyDescent="0.2">
      <c r="A43" s="166" t="s">
        <v>52</v>
      </c>
      <c r="B43" s="167" t="s">
        <v>320</v>
      </c>
      <c r="C43" s="168" t="s">
        <v>437</v>
      </c>
      <c r="D43" s="171" t="s">
        <v>437</v>
      </c>
      <c r="E43" s="171" t="s">
        <v>437</v>
      </c>
      <c r="F43" s="171" t="s">
        <v>437</v>
      </c>
      <c r="G43" s="171" t="s">
        <v>437</v>
      </c>
      <c r="H43" s="171" t="s">
        <v>437</v>
      </c>
      <c r="I43" s="171" t="s">
        <v>437</v>
      </c>
      <c r="J43" s="171" t="s">
        <v>437</v>
      </c>
    </row>
    <row r="44" spans="1:10" ht="48" x14ac:dyDescent="0.2">
      <c r="A44" s="166" t="s">
        <v>51</v>
      </c>
      <c r="B44" s="167" t="s">
        <v>321</v>
      </c>
      <c r="C44" s="168" t="s">
        <v>437</v>
      </c>
      <c r="D44" s="171" t="s">
        <v>437</v>
      </c>
      <c r="E44" s="171" t="s">
        <v>437</v>
      </c>
      <c r="F44" s="171" t="s">
        <v>437</v>
      </c>
      <c r="G44" s="171" t="s">
        <v>437</v>
      </c>
      <c r="H44" s="171" t="s">
        <v>437</v>
      </c>
      <c r="I44" s="171" t="s">
        <v>437</v>
      </c>
      <c r="J44" s="171" t="s">
        <v>437</v>
      </c>
    </row>
    <row r="45" spans="1:10" ht="84" x14ac:dyDescent="0.2">
      <c r="A45" s="166" t="s">
        <v>50</v>
      </c>
      <c r="B45" s="167" t="s">
        <v>322</v>
      </c>
      <c r="C45" s="168" t="s">
        <v>437</v>
      </c>
      <c r="D45" s="171" t="s">
        <v>437</v>
      </c>
      <c r="E45" s="171" t="s">
        <v>437</v>
      </c>
      <c r="F45" s="171" t="s">
        <v>437</v>
      </c>
      <c r="G45" s="171" t="s">
        <v>437</v>
      </c>
      <c r="H45" s="171" t="s">
        <v>437</v>
      </c>
      <c r="I45" s="171" t="s">
        <v>437</v>
      </c>
      <c r="J45" s="171" t="s">
        <v>437</v>
      </c>
    </row>
    <row r="46" spans="1:10" x14ac:dyDescent="0.2">
      <c r="A46" s="166" t="s">
        <v>49</v>
      </c>
      <c r="B46" s="167" t="s">
        <v>323</v>
      </c>
      <c r="C46" s="168" t="s">
        <v>437</v>
      </c>
      <c r="D46" s="171" t="s">
        <v>437</v>
      </c>
      <c r="E46" s="171" t="s">
        <v>437</v>
      </c>
      <c r="F46" s="171" t="s">
        <v>437</v>
      </c>
      <c r="G46" s="171" t="s">
        <v>437</v>
      </c>
      <c r="H46" s="171" t="s">
        <v>437</v>
      </c>
      <c r="I46" s="171" t="s">
        <v>437</v>
      </c>
      <c r="J46" s="171" t="s">
        <v>437</v>
      </c>
    </row>
    <row r="47" spans="1:10" x14ac:dyDescent="0.2">
      <c r="A47" s="166" t="s">
        <v>12</v>
      </c>
      <c r="B47" s="167" t="s">
        <v>62</v>
      </c>
      <c r="C47" s="204">
        <v>45658</v>
      </c>
      <c r="D47" s="205">
        <v>46022</v>
      </c>
      <c r="E47" s="204">
        <v>45658</v>
      </c>
      <c r="F47" s="205">
        <v>46022</v>
      </c>
      <c r="G47" s="230" t="s">
        <v>437</v>
      </c>
      <c r="H47" s="230" t="s">
        <v>437</v>
      </c>
      <c r="I47" s="171" t="s">
        <v>437</v>
      </c>
      <c r="J47" s="171" t="s">
        <v>437</v>
      </c>
    </row>
    <row r="48" spans="1:10" x14ac:dyDescent="0.2">
      <c r="A48" s="166" t="s">
        <v>48</v>
      </c>
      <c r="B48" s="167" t="s">
        <v>324</v>
      </c>
      <c r="C48" s="168" t="s">
        <v>437</v>
      </c>
      <c r="D48" s="171" t="s">
        <v>437</v>
      </c>
      <c r="E48" s="171" t="s">
        <v>437</v>
      </c>
      <c r="F48" s="171" t="s">
        <v>437</v>
      </c>
      <c r="G48" s="171" t="s">
        <v>437</v>
      </c>
      <c r="H48" s="171" t="s">
        <v>437</v>
      </c>
      <c r="I48" s="171" t="s">
        <v>437</v>
      </c>
      <c r="J48" s="171" t="s">
        <v>437</v>
      </c>
    </row>
    <row r="49" spans="1:10" ht="48" x14ac:dyDescent="0.2">
      <c r="A49" s="166" t="s">
        <v>47</v>
      </c>
      <c r="B49" s="167" t="s">
        <v>325</v>
      </c>
      <c r="C49" s="168" t="s">
        <v>437</v>
      </c>
      <c r="D49" s="171" t="s">
        <v>437</v>
      </c>
      <c r="E49" s="171" t="s">
        <v>437</v>
      </c>
      <c r="F49" s="171" t="s">
        <v>437</v>
      </c>
      <c r="G49" s="171" t="s">
        <v>437</v>
      </c>
      <c r="H49" s="171" t="s">
        <v>437</v>
      </c>
      <c r="I49" s="171" t="s">
        <v>437</v>
      </c>
      <c r="J49" s="171" t="s">
        <v>437</v>
      </c>
    </row>
    <row r="50" spans="1:10" ht="36" x14ac:dyDescent="0.2">
      <c r="A50" s="166" t="s">
        <v>46</v>
      </c>
      <c r="B50" s="167" t="s">
        <v>326</v>
      </c>
      <c r="C50" s="168" t="s">
        <v>437</v>
      </c>
      <c r="D50" s="171" t="s">
        <v>437</v>
      </c>
      <c r="E50" s="171" t="s">
        <v>437</v>
      </c>
      <c r="F50" s="171" t="s">
        <v>437</v>
      </c>
      <c r="G50" s="171" t="s">
        <v>437</v>
      </c>
      <c r="H50" s="171" t="s">
        <v>437</v>
      </c>
      <c r="I50" s="171" t="s">
        <v>437</v>
      </c>
      <c r="J50" s="171" t="s">
        <v>437</v>
      </c>
    </row>
    <row r="51" spans="1:10" ht="36" x14ac:dyDescent="0.2">
      <c r="A51" s="166" t="s">
        <v>45</v>
      </c>
      <c r="B51" s="167" t="s">
        <v>327</v>
      </c>
      <c r="C51" s="168" t="s">
        <v>437</v>
      </c>
      <c r="D51" s="171" t="s">
        <v>437</v>
      </c>
      <c r="E51" s="171" t="s">
        <v>437</v>
      </c>
      <c r="F51" s="171" t="s">
        <v>437</v>
      </c>
      <c r="G51" s="171" t="s">
        <v>437</v>
      </c>
      <c r="H51" s="171" t="s">
        <v>437</v>
      </c>
      <c r="I51" s="171" t="s">
        <v>437</v>
      </c>
      <c r="J51" s="171" t="s">
        <v>437</v>
      </c>
    </row>
    <row r="52" spans="1:10" x14ac:dyDescent="0.2">
      <c r="A52" s="166" t="s">
        <v>44</v>
      </c>
      <c r="B52" s="167" t="s">
        <v>328</v>
      </c>
      <c r="C52" s="168" t="s">
        <v>437</v>
      </c>
      <c r="D52" s="171" t="s">
        <v>437</v>
      </c>
      <c r="E52" s="171" t="s">
        <v>437</v>
      </c>
      <c r="F52" s="171" t="s">
        <v>437</v>
      </c>
      <c r="G52" s="171" t="s">
        <v>437</v>
      </c>
      <c r="H52" s="171" t="s">
        <v>437</v>
      </c>
      <c r="I52" s="171" t="s">
        <v>437</v>
      </c>
      <c r="J52" s="171" t="s">
        <v>437</v>
      </c>
    </row>
    <row r="53" spans="1:10" ht="24" x14ac:dyDescent="0.2">
      <c r="A53" s="166" t="s">
        <v>43</v>
      </c>
      <c r="B53" s="167" t="s">
        <v>329</v>
      </c>
      <c r="C53" s="168" t="s">
        <v>437</v>
      </c>
      <c r="D53" s="171" t="s">
        <v>437</v>
      </c>
      <c r="E53" s="171" t="s">
        <v>437</v>
      </c>
      <c r="F53" s="171" t="s">
        <v>437</v>
      </c>
      <c r="G53" s="171" t="s">
        <v>437</v>
      </c>
      <c r="H53" s="171" t="s">
        <v>437</v>
      </c>
      <c r="I53" s="171" t="s">
        <v>437</v>
      </c>
      <c r="J53" s="171" t="s">
        <v>437</v>
      </c>
    </row>
    <row r="54" spans="1:10" ht="24" x14ac:dyDescent="0.2">
      <c r="A54" s="166" t="s">
        <v>42</v>
      </c>
      <c r="B54" s="167" t="s">
        <v>330</v>
      </c>
      <c r="C54" s="168" t="s">
        <v>437</v>
      </c>
      <c r="D54" s="171" t="s">
        <v>437</v>
      </c>
      <c r="E54" s="171" t="s">
        <v>437</v>
      </c>
      <c r="F54" s="171" t="s">
        <v>437</v>
      </c>
      <c r="G54" s="171" t="s">
        <v>437</v>
      </c>
      <c r="H54" s="171" t="s">
        <v>437</v>
      </c>
      <c r="I54" s="171" t="s">
        <v>437</v>
      </c>
      <c r="J54" s="171" t="s">
        <v>437</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A1:XFD20 A55:XFD1048576 A21:B54 K21:XFD54">
    <cfRule type="expression" dxfId="66" priority="5">
      <formula>CELL("защита",A1)</formula>
    </cfRule>
  </conditionalFormatting>
  <conditionalFormatting sqref="C21:J54">
    <cfRule type="expression" dxfId="65" priority="4">
      <formula>ISBLANK(C21)</formula>
    </cfRule>
  </conditionalFormatting>
  <conditionalFormatting sqref="C21:J54">
    <cfRule type="expression" dxfId="64"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O25" sqref="O25"/>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8" style="182" customWidth="1"/>
    <col min="32" max="16384" width="9.140625" style="182"/>
  </cols>
  <sheetData>
    <row r="1" spans="1:31" x14ac:dyDescent="0.2">
      <c r="A1" s="359"/>
      <c r="B1" s="359"/>
      <c r="C1" s="359"/>
      <c r="D1" s="359"/>
      <c r="E1" s="359"/>
      <c r="F1" s="359"/>
      <c r="G1" s="359"/>
      <c r="H1" s="359"/>
      <c r="I1" s="359"/>
      <c r="J1" s="359"/>
      <c r="K1" s="359"/>
      <c r="L1" s="359"/>
      <c r="M1" s="224"/>
      <c r="N1" s="224"/>
      <c r="O1" s="224"/>
      <c r="P1" s="224"/>
      <c r="Q1" s="224"/>
      <c r="R1" s="224"/>
      <c r="S1" s="224"/>
      <c r="T1" s="224"/>
      <c r="U1" s="224"/>
      <c r="V1" s="224"/>
      <c r="W1" s="224"/>
      <c r="X1" s="224"/>
      <c r="Y1" s="181"/>
      <c r="Z1" s="181"/>
      <c r="AA1" s="181"/>
      <c r="AB1" s="181"/>
      <c r="AC1" s="181"/>
      <c r="AD1" s="181"/>
      <c r="AE1" s="181"/>
    </row>
    <row r="2" spans="1:31" x14ac:dyDescent="0.2">
      <c r="A2" s="360" t="s">
        <v>0</v>
      </c>
      <c r="B2" s="360"/>
      <c r="C2" s="360"/>
      <c r="D2" s="360"/>
      <c r="E2" s="360"/>
      <c r="F2" s="360"/>
      <c r="G2" s="360"/>
      <c r="H2" s="360"/>
      <c r="I2" s="360"/>
      <c r="J2" s="360"/>
      <c r="K2" s="360"/>
      <c r="L2" s="360"/>
      <c r="M2" s="225"/>
      <c r="N2" s="225"/>
      <c r="O2" s="225"/>
      <c r="P2" s="225"/>
      <c r="Q2" s="225"/>
      <c r="R2" s="225"/>
      <c r="S2" s="225"/>
      <c r="T2" s="225"/>
      <c r="U2" s="225"/>
      <c r="V2" s="225"/>
      <c r="W2" s="225"/>
      <c r="X2" s="225"/>
      <c r="Y2" s="183"/>
      <c r="Z2" s="183"/>
      <c r="AA2" s="183"/>
      <c r="AB2" s="183"/>
      <c r="AC2" s="183"/>
      <c r="AD2" s="183"/>
      <c r="AE2" s="183"/>
    </row>
    <row r="3" spans="1:31" x14ac:dyDescent="0.2">
      <c r="A3" s="358"/>
      <c r="B3" s="358"/>
      <c r="C3" s="358"/>
      <c r="D3" s="358"/>
      <c r="E3" s="358"/>
      <c r="F3" s="358"/>
      <c r="G3" s="358"/>
      <c r="H3" s="358"/>
      <c r="I3" s="358"/>
      <c r="J3" s="358"/>
      <c r="K3" s="358"/>
      <c r="L3" s="358"/>
      <c r="M3" s="223"/>
      <c r="N3" s="223"/>
      <c r="O3" s="223"/>
      <c r="P3" s="223"/>
      <c r="Q3" s="223"/>
      <c r="R3" s="223"/>
      <c r="S3" s="223"/>
      <c r="T3" s="223"/>
      <c r="U3" s="223"/>
      <c r="V3" s="223"/>
      <c r="W3" s="223"/>
      <c r="X3" s="223"/>
      <c r="Y3" s="184"/>
      <c r="Z3" s="184"/>
      <c r="AA3" s="184"/>
      <c r="AB3" s="184"/>
      <c r="AC3" s="184"/>
      <c r="AD3" s="184"/>
      <c r="AE3" s="184"/>
    </row>
    <row r="4" spans="1:31" x14ac:dyDescent="0.2">
      <c r="A4" s="361" t="str">
        <f>'2'!A4:C4</f>
        <v>Акционерное общество "Петербургская сбытовая компания"</v>
      </c>
      <c r="B4" s="361"/>
      <c r="C4" s="361"/>
      <c r="D4" s="361"/>
      <c r="E4" s="361"/>
      <c r="F4" s="361"/>
      <c r="G4" s="361"/>
      <c r="H4" s="361"/>
      <c r="I4" s="361"/>
      <c r="J4" s="361"/>
      <c r="K4" s="361"/>
      <c r="L4" s="361"/>
      <c r="M4" s="222"/>
      <c r="N4" s="222"/>
      <c r="O4" s="222"/>
      <c r="P4" s="222"/>
      <c r="Q4" s="222"/>
      <c r="R4" s="222"/>
      <c r="S4" s="222"/>
      <c r="T4" s="222"/>
      <c r="U4" s="222"/>
      <c r="V4" s="222"/>
      <c r="W4" s="222"/>
      <c r="X4" s="222"/>
      <c r="Y4" s="184"/>
      <c r="Z4" s="184"/>
      <c r="AA4" s="184"/>
      <c r="AB4" s="184"/>
      <c r="AC4" s="184"/>
      <c r="AD4" s="184"/>
      <c r="AE4" s="184"/>
    </row>
    <row r="5" spans="1:31" x14ac:dyDescent="0.2">
      <c r="A5" s="362" t="s">
        <v>408</v>
      </c>
      <c r="B5" s="362"/>
      <c r="C5" s="362"/>
      <c r="D5" s="362"/>
      <c r="E5" s="362"/>
      <c r="F5" s="362"/>
      <c r="G5" s="362"/>
      <c r="H5" s="362"/>
      <c r="I5" s="362"/>
      <c r="J5" s="362"/>
      <c r="K5" s="362"/>
      <c r="L5" s="362"/>
      <c r="M5" s="222"/>
      <c r="N5" s="222"/>
      <c r="O5" s="222"/>
      <c r="P5" s="222"/>
      <c r="Q5" s="222"/>
      <c r="R5" s="222"/>
      <c r="S5" s="222"/>
      <c r="T5" s="222"/>
      <c r="U5" s="222"/>
      <c r="V5" s="222"/>
      <c r="W5" s="222"/>
      <c r="X5" s="222"/>
      <c r="Y5" s="184"/>
      <c r="Z5" s="184"/>
      <c r="AA5" s="184"/>
      <c r="AB5" s="184"/>
      <c r="AC5" s="184"/>
      <c r="AD5" s="184"/>
      <c r="AE5" s="184"/>
    </row>
    <row r="6" spans="1:31" x14ac:dyDescent="0.2">
      <c r="A6" s="358"/>
      <c r="B6" s="358"/>
      <c r="C6" s="358"/>
      <c r="D6" s="358"/>
      <c r="E6" s="358"/>
      <c r="F6" s="358"/>
      <c r="G6" s="358"/>
      <c r="H6" s="358"/>
      <c r="I6" s="358"/>
      <c r="J6" s="358"/>
      <c r="K6" s="358"/>
      <c r="L6" s="358"/>
      <c r="M6" s="223"/>
      <c r="N6" s="223"/>
      <c r="O6" s="223"/>
      <c r="P6" s="223"/>
      <c r="Q6" s="223"/>
      <c r="R6" s="223"/>
      <c r="S6" s="223"/>
      <c r="T6" s="223"/>
      <c r="U6" s="223"/>
      <c r="V6" s="223"/>
      <c r="W6" s="223"/>
      <c r="X6" s="223"/>
      <c r="Y6" s="184"/>
      <c r="Z6" s="184"/>
      <c r="AA6" s="184"/>
      <c r="AB6" s="184"/>
      <c r="AC6" s="184"/>
      <c r="AD6" s="184"/>
      <c r="AE6" s="184"/>
    </row>
    <row r="7" spans="1:31" x14ac:dyDescent="0.2">
      <c r="A7" s="361" t="str">
        <f>'2'!A7:C7</f>
        <v>O_15.25.0296</v>
      </c>
      <c r="B7" s="361"/>
      <c r="C7" s="361"/>
      <c r="D7" s="361"/>
      <c r="E7" s="361"/>
      <c r="F7" s="361"/>
      <c r="G7" s="361"/>
      <c r="H7" s="361"/>
      <c r="I7" s="361"/>
      <c r="J7" s="361"/>
      <c r="K7" s="361"/>
      <c r="L7" s="361"/>
      <c r="M7" s="222"/>
      <c r="N7" s="222"/>
      <c r="O7" s="222"/>
      <c r="P7" s="222"/>
      <c r="Q7" s="222"/>
      <c r="R7" s="222"/>
      <c r="S7" s="222"/>
      <c r="T7" s="222"/>
      <c r="U7" s="222"/>
      <c r="V7" s="222"/>
      <c r="W7" s="222"/>
      <c r="X7" s="222"/>
      <c r="Y7" s="184"/>
      <c r="Z7" s="184"/>
      <c r="AA7" s="184"/>
      <c r="AB7" s="184"/>
      <c r="AC7" s="184"/>
      <c r="AD7" s="184"/>
      <c r="AE7" s="184"/>
    </row>
    <row r="8" spans="1:31" x14ac:dyDescent="0.2">
      <c r="A8" s="362" t="s">
        <v>409</v>
      </c>
      <c r="B8" s="362"/>
      <c r="C8" s="362"/>
      <c r="D8" s="362"/>
      <c r="E8" s="362"/>
      <c r="F8" s="362"/>
      <c r="G8" s="362"/>
      <c r="H8" s="362"/>
      <c r="I8" s="362"/>
      <c r="J8" s="362"/>
      <c r="K8" s="362"/>
      <c r="L8" s="362"/>
      <c r="M8" s="222"/>
      <c r="N8" s="222"/>
      <c r="O8" s="222"/>
      <c r="P8" s="222"/>
      <c r="Q8" s="222"/>
      <c r="R8" s="222"/>
      <c r="S8" s="222"/>
      <c r="T8" s="222"/>
      <c r="U8" s="222"/>
      <c r="V8" s="222"/>
      <c r="W8" s="222"/>
      <c r="X8" s="222"/>
      <c r="Y8" s="184"/>
      <c r="Z8" s="184"/>
      <c r="AA8" s="184"/>
      <c r="AB8" s="184"/>
      <c r="AC8" s="184"/>
      <c r="AD8" s="184"/>
      <c r="AE8" s="184"/>
    </row>
    <row r="9" spans="1:31" x14ac:dyDescent="0.2">
      <c r="A9" s="354"/>
      <c r="B9" s="354"/>
      <c r="C9" s="354"/>
      <c r="D9" s="354"/>
      <c r="E9" s="354"/>
      <c r="F9" s="354"/>
      <c r="G9" s="354"/>
      <c r="H9" s="354"/>
      <c r="I9" s="354"/>
      <c r="J9" s="354"/>
      <c r="K9" s="354"/>
      <c r="L9" s="354"/>
      <c r="M9" s="222"/>
      <c r="N9" s="222"/>
      <c r="O9" s="222"/>
      <c r="P9" s="222"/>
      <c r="Q9" s="222"/>
      <c r="R9" s="222"/>
      <c r="S9" s="222"/>
      <c r="T9" s="222"/>
      <c r="U9" s="222"/>
      <c r="V9" s="222"/>
      <c r="W9" s="222"/>
      <c r="X9" s="222"/>
      <c r="Y9" s="184"/>
      <c r="Z9" s="184"/>
      <c r="AA9" s="184"/>
      <c r="AB9" s="184"/>
      <c r="AC9" s="184"/>
      <c r="AD9" s="184"/>
      <c r="AE9" s="184"/>
    </row>
    <row r="10" spans="1:31" x14ac:dyDescent="0.2">
      <c r="A10" s="361" t="str">
        <f>'2'!A10:C10</f>
        <v>Модернизация системы «Единый биллинг юридических лиц. Импортозамещенная конфигурация» в 2025 году , объект НМА 1 шт.</v>
      </c>
      <c r="B10" s="361"/>
      <c r="C10" s="361"/>
      <c r="D10" s="361"/>
      <c r="E10" s="361"/>
      <c r="F10" s="361"/>
      <c r="G10" s="361"/>
      <c r="H10" s="361"/>
      <c r="I10" s="361"/>
      <c r="J10" s="361"/>
      <c r="K10" s="361"/>
      <c r="L10" s="361"/>
      <c r="M10" s="222"/>
      <c r="N10" s="222"/>
      <c r="O10" s="222"/>
      <c r="P10" s="222"/>
      <c r="Q10" s="222"/>
      <c r="R10" s="222"/>
      <c r="S10" s="222"/>
      <c r="T10" s="222"/>
      <c r="U10" s="222"/>
      <c r="V10" s="222"/>
      <c r="W10" s="222"/>
      <c r="X10" s="222"/>
      <c r="Y10" s="184"/>
      <c r="Z10" s="184"/>
      <c r="AA10" s="184"/>
      <c r="AB10" s="184"/>
      <c r="AC10" s="184"/>
      <c r="AD10" s="184"/>
      <c r="AE10" s="184"/>
    </row>
    <row r="11" spans="1:31" x14ac:dyDescent="0.2">
      <c r="A11" s="362" t="s">
        <v>410</v>
      </c>
      <c r="B11" s="362"/>
      <c r="C11" s="362"/>
      <c r="D11" s="362"/>
      <c r="E11" s="362"/>
      <c r="F11" s="362"/>
      <c r="G11" s="362"/>
      <c r="H11" s="362"/>
      <c r="I11" s="362"/>
      <c r="J11" s="362"/>
      <c r="K11" s="362"/>
      <c r="L11" s="362"/>
      <c r="M11" s="222"/>
      <c r="N11" s="222"/>
      <c r="O11" s="222"/>
      <c r="P11" s="222"/>
      <c r="Q11" s="222"/>
      <c r="R11" s="222"/>
      <c r="S11" s="222"/>
      <c r="T11" s="222"/>
      <c r="U11" s="222"/>
      <c r="V11" s="222"/>
      <c r="W11" s="222"/>
      <c r="X11" s="222"/>
      <c r="Y11" s="184"/>
      <c r="Z11" s="184"/>
      <c r="AA11" s="184"/>
      <c r="AB11" s="184"/>
      <c r="AC11" s="184"/>
      <c r="AD11" s="184"/>
      <c r="AE11" s="184"/>
    </row>
    <row r="12" spans="1:31" x14ac:dyDescent="0.2">
      <c r="A12" s="358"/>
      <c r="B12" s="358"/>
      <c r="C12" s="358"/>
      <c r="D12" s="358"/>
      <c r="E12" s="358"/>
      <c r="F12" s="358"/>
      <c r="G12" s="358"/>
      <c r="H12" s="358"/>
      <c r="I12" s="358"/>
      <c r="J12" s="358"/>
      <c r="K12" s="358"/>
      <c r="L12" s="358"/>
      <c r="M12" s="223"/>
      <c r="N12" s="223"/>
      <c r="O12" s="223"/>
      <c r="P12" s="223"/>
      <c r="Q12" s="223"/>
      <c r="R12" s="223"/>
      <c r="S12" s="223"/>
      <c r="T12" s="223"/>
      <c r="U12" s="223"/>
      <c r="V12" s="223"/>
      <c r="W12" s="223"/>
      <c r="X12" s="223"/>
      <c r="Y12" s="184"/>
      <c r="Z12" s="184"/>
      <c r="AA12" s="184"/>
      <c r="AB12" s="184"/>
      <c r="AC12" s="184"/>
      <c r="AD12" s="184"/>
      <c r="AE12" s="184"/>
    </row>
    <row r="13" spans="1:31" x14ac:dyDescent="0.2">
      <c r="A13" s="361" t="str">
        <f>'2'!A13:C13</f>
        <v>Год, в котором предоставляется информация: 2025 год</v>
      </c>
      <c r="B13" s="361"/>
      <c r="C13" s="361"/>
      <c r="D13" s="361"/>
      <c r="E13" s="361"/>
      <c r="F13" s="361"/>
      <c r="G13" s="361"/>
      <c r="H13" s="361"/>
      <c r="I13" s="361"/>
      <c r="J13" s="361"/>
      <c r="K13" s="361"/>
      <c r="L13" s="361"/>
      <c r="M13" s="222"/>
      <c r="N13" s="222"/>
      <c r="O13" s="222"/>
      <c r="P13" s="222"/>
      <c r="Q13" s="222"/>
      <c r="R13" s="222"/>
      <c r="S13" s="222"/>
      <c r="T13" s="222"/>
      <c r="U13" s="222"/>
      <c r="V13" s="222"/>
      <c r="W13" s="222"/>
      <c r="X13" s="222"/>
      <c r="Y13" s="184"/>
      <c r="Z13" s="184"/>
      <c r="AA13" s="184"/>
      <c r="AB13" s="184"/>
      <c r="AC13" s="184"/>
      <c r="AD13" s="184"/>
      <c r="AE13" s="184"/>
    </row>
    <row r="14" spans="1:31" x14ac:dyDescent="0.2">
      <c r="A14" s="363"/>
      <c r="B14" s="363"/>
      <c r="C14" s="363"/>
      <c r="D14" s="363"/>
      <c r="E14" s="363"/>
      <c r="F14" s="363"/>
      <c r="G14" s="363"/>
      <c r="H14" s="363"/>
      <c r="I14" s="363"/>
      <c r="J14" s="363"/>
      <c r="K14" s="363"/>
      <c r="L14" s="363"/>
      <c r="M14" s="229"/>
      <c r="N14" s="229"/>
      <c r="O14" s="229"/>
      <c r="P14" s="229"/>
      <c r="Q14" s="229"/>
      <c r="R14" s="229"/>
      <c r="S14" s="229"/>
      <c r="T14" s="229"/>
      <c r="U14" s="229"/>
      <c r="V14" s="229"/>
      <c r="W14" s="229"/>
      <c r="X14" s="229"/>
      <c r="Y14" s="185"/>
      <c r="Z14" s="185"/>
      <c r="AA14" s="185"/>
      <c r="AB14" s="185"/>
      <c r="AC14" s="185"/>
      <c r="AD14" s="185"/>
      <c r="AE14" s="185"/>
    </row>
    <row r="15" spans="1:31" x14ac:dyDescent="0.2">
      <c r="A15" s="355" t="s">
        <v>455</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c r="AD15" s="355"/>
      <c r="AE15" s="355"/>
    </row>
    <row r="16" spans="1:31" x14ac:dyDescent="0.2">
      <c r="A16" s="364"/>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row>
    <row r="17" spans="1:33" ht="12" customHeight="1" x14ac:dyDescent="0.2">
      <c r="A17" s="365" t="s">
        <v>96</v>
      </c>
      <c r="B17" s="365" t="s">
        <v>456</v>
      </c>
      <c r="C17" s="341" t="s">
        <v>457</v>
      </c>
      <c r="D17" s="341"/>
      <c r="E17" s="368" t="s">
        <v>576</v>
      </c>
      <c r="F17" s="371" t="s">
        <v>458</v>
      </c>
      <c r="G17" s="372"/>
      <c r="H17" s="373"/>
      <c r="I17" s="385" t="s">
        <v>459</v>
      </c>
      <c r="J17" s="386"/>
      <c r="K17" s="386"/>
      <c r="L17" s="387"/>
      <c r="M17" s="385" t="s">
        <v>568</v>
      </c>
      <c r="N17" s="386"/>
      <c r="O17" s="386"/>
      <c r="P17" s="387"/>
      <c r="Q17" s="385" t="s">
        <v>569</v>
      </c>
      <c r="R17" s="386"/>
      <c r="S17" s="386"/>
      <c r="T17" s="387"/>
      <c r="U17" s="385" t="s">
        <v>570</v>
      </c>
      <c r="V17" s="386"/>
      <c r="W17" s="386"/>
      <c r="X17" s="387"/>
      <c r="Y17" s="385" t="s">
        <v>577</v>
      </c>
      <c r="Z17" s="386"/>
      <c r="AA17" s="386"/>
      <c r="AB17" s="387"/>
      <c r="AC17" s="377" t="s">
        <v>460</v>
      </c>
      <c r="AD17" s="378"/>
      <c r="AE17" s="381" t="s">
        <v>461</v>
      </c>
      <c r="AF17" s="186"/>
      <c r="AG17" s="186"/>
    </row>
    <row r="18" spans="1:33" ht="48" customHeight="1" x14ac:dyDescent="0.2">
      <c r="A18" s="366"/>
      <c r="B18" s="366"/>
      <c r="C18" s="341"/>
      <c r="D18" s="341"/>
      <c r="E18" s="369"/>
      <c r="F18" s="374"/>
      <c r="G18" s="375"/>
      <c r="H18" s="376"/>
      <c r="I18" s="384" t="s">
        <v>462</v>
      </c>
      <c r="J18" s="384"/>
      <c r="K18" s="384" t="s">
        <v>463</v>
      </c>
      <c r="L18" s="384"/>
      <c r="M18" s="384" t="s">
        <v>462</v>
      </c>
      <c r="N18" s="384"/>
      <c r="O18" s="384" t="s">
        <v>464</v>
      </c>
      <c r="P18" s="384"/>
      <c r="Q18" s="384" t="s">
        <v>462</v>
      </c>
      <c r="R18" s="384"/>
      <c r="S18" s="384" t="s">
        <v>464</v>
      </c>
      <c r="T18" s="384"/>
      <c r="U18" s="384" t="s">
        <v>462</v>
      </c>
      <c r="V18" s="384"/>
      <c r="W18" s="384" t="s">
        <v>464</v>
      </c>
      <c r="X18" s="384"/>
      <c r="Y18" s="384" t="s">
        <v>462</v>
      </c>
      <c r="Z18" s="384"/>
      <c r="AA18" s="384" t="s">
        <v>464</v>
      </c>
      <c r="AB18" s="384"/>
      <c r="AC18" s="379"/>
      <c r="AD18" s="380"/>
      <c r="AE18" s="382"/>
    </row>
    <row r="19" spans="1:33" ht="48" x14ac:dyDescent="0.2">
      <c r="A19" s="367"/>
      <c r="B19" s="367"/>
      <c r="C19" s="226" t="s">
        <v>465</v>
      </c>
      <c r="D19" s="226" t="s">
        <v>464</v>
      </c>
      <c r="E19" s="370"/>
      <c r="F19" s="227" t="s">
        <v>571</v>
      </c>
      <c r="G19" s="227" t="s">
        <v>574</v>
      </c>
      <c r="H19" s="227" t="s">
        <v>575</v>
      </c>
      <c r="I19" s="212" t="s">
        <v>466</v>
      </c>
      <c r="J19" s="212" t="s">
        <v>467</v>
      </c>
      <c r="K19" s="212" t="s">
        <v>466</v>
      </c>
      <c r="L19" s="212" t="s">
        <v>467</v>
      </c>
      <c r="M19" s="212" t="s">
        <v>466</v>
      </c>
      <c r="N19" s="212" t="s">
        <v>467</v>
      </c>
      <c r="O19" s="212" t="s">
        <v>466</v>
      </c>
      <c r="P19" s="212" t="s">
        <v>467</v>
      </c>
      <c r="Q19" s="212" t="s">
        <v>466</v>
      </c>
      <c r="R19" s="212" t="s">
        <v>467</v>
      </c>
      <c r="S19" s="212" t="s">
        <v>466</v>
      </c>
      <c r="T19" s="212" t="s">
        <v>467</v>
      </c>
      <c r="U19" s="212" t="s">
        <v>466</v>
      </c>
      <c r="V19" s="212" t="s">
        <v>467</v>
      </c>
      <c r="W19" s="212" t="s">
        <v>466</v>
      </c>
      <c r="X19" s="212" t="s">
        <v>467</v>
      </c>
      <c r="Y19" s="212" t="s">
        <v>466</v>
      </c>
      <c r="Z19" s="212" t="s">
        <v>467</v>
      </c>
      <c r="AA19" s="212" t="s">
        <v>466</v>
      </c>
      <c r="AB19" s="212" t="s">
        <v>467</v>
      </c>
      <c r="AC19" s="226" t="s">
        <v>468</v>
      </c>
      <c r="AD19" s="226" t="s">
        <v>578</v>
      </c>
      <c r="AE19" s="383"/>
    </row>
    <row r="20" spans="1:33" x14ac:dyDescent="0.2">
      <c r="A20" s="165">
        <v>1</v>
      </c>
      <c r="B20" s="165">
        <v>2</v>
      </c>
      <c r="C20" s="221">
        <v>3</v>
      </c>
      <c r="D20" s="221">
        <v>4</v>
      </c>
      <c r="E20" s="213">
        <v>5</v>
      </c>
      <c r="F20" s="213">
        <v>6</v>
      </c>
      <c r="G20" s="213">
        <v>7</v>
      </c>
      <c r="H20" s="213">
        <v>8</v>
      </c>
      <c r="I20" s="214" t="s">
        <v>591</v>
      </c>
      <c r="J20" s="214" t="s">
        <v>592</v>
      </c>
      <c r="K20" s="214" t="s">
        <v>593</v>
      </c>
      <c r="L20" s="214" t="s">
        <v>594</v>
      </c>
      <c r="M20" s="214" t="s">
        <v>595</v>
      </c>
      <c r="N20" s="214" t="s">
        <v>596</v>
      </c>
      <c r="O20" s="214" t="s">
        <v>597</v>
      </c>
      <c r="P20" s="214" t="s">
        <v>598</v>
      </c>
      <c r="Q20" s="214" t="s">
        <v>599</v>
      </c>
      <c r="R20" s="214" t="s">
        <v>600</v>
      </c>
      <c r="S20" s="214" t="s">
        <v>601</v>
      </c>
      <c r="T20" s="214" t="s">
        <v>602</v>
      </c>
      <c r="U20" s="214" t="s">
        <v>469</v>
      </c>
      <c r="V20" s="214" t="s">
        <v>470</v>
      </c>
      <c r="W20" s="214" t="s">
        <v>471</v>
      </c>
      <c r="X20" s="214" t="s">
        <v>472</v>
      </c>
      <c r="Y20" s="214" t="s">
        <v>473</v>
      </c>
      <c r="Z20" s="214" t="s">
        <v>474</v>
      </c>
      <c r="AA20" s="214" t="s">
        <v>475</v>
      </c>
      <c r="AB20" s="214" t="s">
        <v>476</v>
      </c>
      <c r="AC20" s="221">
        <v>10</v>
      </c>
      <c r="AD20" s="221">
        <v>11</v>
      </c>
      <c r="AE20" s="165">
        <v>12</v>
      </c>
    </row>
    <row r="21" spans="1:33" s="201" customFormat="1" ht="36" x14ac:dyDescent="0.2">
      <c r="A21" s="164">
        <v>1</v>
      </c>
      <c r="B21" s="200" t="s">
        <v>477</v>
      </c>
      <c r="C21" s="209">
        <f t="shared" ref="C21" si="0">SUM(C22:C25)</f>
        <v>5.537729533079859</v>
      </c>
      <c r="D21" s="209">
        <f t="shared" ref="D21:H21" si="1">SUM(D22:D25)</f>
        <v>3.9359697298295542</v>
      </c>
      <c r="E21" s="209">
        <f t="shared" si="1"/>
        <v>0</v>
      </c>
      <c r="F21" s="209">
        <f t="shared" si="1"/>
        <v>5.537729533079859</v>
      </c>
      <c r="G21" s="209">
        <f t="shared" si="1"/>
        <v>5.537729533079859</v>
      </c>
      <c r="H21" s="209">
        <f t="shared" si="1"/>
        <v>3.9359697298295542</v>
      </c>
      <c r="I21" s="218" t="str">
        <f t="shared" ref="I21:J21" si="2">I24</f>
        <v>нд</v>
      </c>
      <c r="J21" s="218" t="str">
        <f t="shared" si="2"/>
        <v>нд</v>
      </c>
      <c r="K21" s="218" t="str">
        <f t="shared" ref="K21:L21" si="3">K24</f>
        <v>нд</v>
      </c>
      <c r="L21" s="218" t="str">
        <f t="shared" si="3"/>
        <v>нд</v>
      </c>
      <c r="M21" s="218">
        <f t="shared" ref="M21" si="4">SUM(M22:M25)</f>
        <v>5.537729533079859</v>
      </c>
      <c r="N21" s="218" t="str">
        <f t="shared" ref="N21" si="5">N24</f>
        <v>нд</v>
      </c>
      <c r="O21" s="218">
        <f t="shared" ref="O21" si="6">SUM(O22:O25)</f>
        <v>3.9359697298295542</v>
      </c>
      <c r="P21" s="218">
        <f t="shared" ref="P21" si="7">SUM(P22:P25)</f>
        <v>0</v>
      </c>
      <c r="Q21" s="218" t="s">
        <v>437</v>
      </c>
      <c r="R21" s="218" t="s">
        <v>437</v>
      </c>
      <c r="S21" s="218" t="s">
        <v>437</v>
      </c>
      <c r="T21" s="218" t="s">
        <v>437</v>
      </c>
      <c r="U21" s="218" t="s">
        <v>437</v>
      </c>
      <c r="V21" s="218" t="s">
        <v>437</v>
      </c>
      <c r="W21" s="218" t="s">
        <v>437</v>
      </c>
      <c r="X21" s="218" t="s">
        <v>437</v>
      </c>
      <c r="Y21" s="218" t="s">
        <v>437</v>
      </c>
      <c r="Z21" s="218" t="s">
        <v>437</v>
      </c>
      <c r="AA21" s="218" t="s">
        <v>437</v>
      </c>
      <c r="AB21" s="218" t="s">
        <v>437</v>
      </c>
      <c r="AC21" s="209">
        <f t="shared" ref="AC21:AD21" si="8">SUM(AC22:AC25)</f>
        <v>5.537729533079859</v>
      </c>
      <c r="AD21" s="209">
        <f t="shared" si="8"/>
        <v>3.9359697298295542</v>
      </c>
      <c r="AE21" s="209" t="s">
        <v>559</v>
      </c>
    </row>
    <row r="22" spans="1:33" ht="12.75" x14ac:dyDescent="0.2">
      <c r="A22" s="187" t="s">
        <v>61</v>
      </c>
      <c r="B22" s="188" t="s">
        <v>478</v>
      </c>
      <c r="C22" s="210" t="s">
        <v>437</v>
      </c>
      <c r="D22" s="210" t="s">
        <v>437</v>
      </c>
      <c r="E22" s="210" t="s">
        <v>437</v>
      </c>
      <c r="F22" s="210" t="s">
        <v>437</v>
      </c>
      <c r="G22" s="210" t="s">
        <v>437</v>
      </c>
      <c r="H22" s="210" t="s">
        <v>437</v>
      </c>
      <c r="I22" s="219" t="s">
        <v>437</v>
      </c>
      <c r="J22" s="219" t="s">
        <v>437</v>
      </c>
      <c r="K22" s="219" t="s">
        <v>437</v>
      </c>
      <c r="L22" s="219" t="s">
        <v>437</v>
      </c>
      <c r="M22" s="219" t="s">
        <v>437</v>
      </c>
      <c r="N22" s="219" t="s">
        <v>437</v>
      </c>
      <c r="O22" s="219" t="s">
        <v>437</v>
      </c>
      <c r="P22" s="219" t="s">
        <v>437</v>
      </c>
      <c r="Q22" s="219" t="s">
        <v>437</v>
      </c>
      <c r="R22" s="219" t="s">
        <v>437</v>
      </c>
      <c r="S22" s="219" t="s">
        <v>437</v>
      </c>
      <c r="T22" s="219" t="s">
        <v>437</v>
      </c>
      <c r="U22" s="219" t="s">
        <v>437</v>
      </c>
      <c r="V22" s="219" t="s">
        <v>437</v>
      </c>
      <c r="W22" s="219" t="s">
        <v>437</v>
      </c>
      <c r="X22" s="219" t="s">
        <v>437</v>
      </c>
      <c r="Y22" s="219" t="s">
        <v>437</v>
      </c>
      <c r="Z22" s="219" t="s">
        <v>437</v>
      </c>
      <c r="AA22" s="219" t="s">
        <v>437</v>
      </c>
      <c r="AB22" s="219" t="s">
        <v>437</v>
      </c>
      <c r="AC22" s="210" t="s">
        <v>437</v>
      </c>
      <c r="AD22" s="210" t="s">
        <v>437</v>
      </c>
      <c r="AE22" s="210" t="s">
        <v>437</v>
      </c>
    </row>
    <row r="23" spans="1:33" ht="12.75" x14ac:dyDescent="0.2">
      <c r="A23" s="187" t="s">
        <v>60</v>
      </c>
      <c r="B23" s="188" t="s">
        <v>479</v>
      </c>
      <c r="C23" s="210" t="s">
        <v>437</v>
      </c>
      <c r="D23" s="210" t="s">
        <v>437</v>
      </c>
      <c r="E23" s="210" t="s">
        <v>437</v>
      </c>
      <c r="F23" s="210" t="s">
        <v>437</v>
      </c>
      <c r="G23" s="210" t="s">
        <v>437</v>
      </c>
      <c r="H23" s="210" t="s">
        <v>437</v>
      </c>
      <c r="I23" s="219" t="s">
        <v>437</v>
      </c>
      <c r="J23" s="219" t="s">
        <v>437</v>
      </c>
      <c r="K23" s="219" t="s">
        <v>437</v>
      </c>
      <c r="L23" s="219" t="s">
        <v>437</v>
      </c>
      <c r="M23" s="219" t="s">
        <v>437</v>
      </c>
      <c r="N23" s="219" t="s">
        <v>437</v>
      </c>
      <c r="O23" s="219" t="s">
        <v>437</v>
      </c>
      <c r="P23" s="219" t="s">
        <v>437</v>
      </c>
      <c r="Q23" s="219" t="s">
        <v>437</v>
      </c>
      <c r="R23" s="219" t="s">
        <v>437</v>
      </c>
      <c r="S23" s="219" t="s">
        <v>437</v>
      </c>
      <c r="T23" s="219" t="s">
        <v>437</v>
      </c>
      <c r="U23" s="219" t="s">
        <v>437</v>
      </c>
      <c r="V23" s="219" t="s">
        <v>437</v>
      </c>
      <c r="W23" s="219" t="s">
        <v>437</v>
      </c>
      <c r="X23" s="219" t="s">
        <v>437</v>
      </c>
      <c r="Y23" s="219" t="s">
        <v>437</v>
      </c>
      <c r="Z23" s="219" t="s">
        <v>437</v>
      </c>
      <c r="AA23" s="219" t="s">
        <v>437</v>
      </c>
      <c r="AB23" s="219" t="s">
        <v>437</v>
      </c>
      <c r="AC23" s="210" t="s">
        <v>437</v>
      </c>
      <c r="AD23" s="210" t="s">
        <v>437</v>
      </c>
      <c r="AE23" s="210" t="s">
        <v>437</v>
      </c>
    </row>
    <row r="24" spans="1:33" ht="24" x14ac:dyDescent="0.2">
      <c r="A24" s="187" t="s">
        <v>59</v>
      </c>
      <c r="B24" s="188" t="s">
        <v>480</v>
      </c>
      <c r="C24" s="210">
        <f>AC24</f>
        <v>5.537729533079859</v>
      </c>
      <c r="D24" s="210">
        <f>AD24</f>
        <v>3.9359697298295542</v>
      </c>
      <c r="E24" s="210">
        <v>0</v>
      </c>
      <c r="F24" s="210">
        <f>C24</f>
        <v>5.537729533079859</v>
      </c>
      <c r="G24" s="210">
        <f>M24</f>
        <v>5.537729533079859</v>
      </c>
      <c r="H24" s="210">
        <f>O24</f>
        <v>3.9359697298295542</v>
      </c>
      <c r="I24" s="219" t="s">
        <v>437</v>
      </c>
      <c r="J24" s="219" t="s">
        <v>437</v>
      </c>
      <c r="K24" s="219" t="s">
        <v>437</v>
      </c>
      <c r="L24" s="219" t="s">
        <v>437</v>
      </c>
      <c r="M24" s="219">
        <f>'[3]1'!$S$49</f>
        <v>5.537729533079859</v>
      </c>
      <c r="N24" s="219" t="s">
        <v>437</v>
      </c>
      <c r="O24" s="219">
        <f>[6]ЛО!$L$21/1000</f>
        <v>3.9359697298295542</v>
      </c>
      <c r="P24" s="219" t="s">
        <v>437</v>
      </c>
      <c r="Q24" s="219" t="s">
        <v>437</v>
      </c>
      <c r="R24" s="219" t="s">
        <v>437</v>
      </c>
      <c r="S24" s="219" t="s">
        <v>437</v>
      </c>
      <c r="T24" s="219" t="s">
        <v>437</v>
      </c>
      <c r="U24" s="219" t="s">
        <v>437</v>
      </c>
      <c r="V24" s="219" t="s">
        <v>437</v>
      </c>
      <c r="W24" s="219" t="s">
        <v>437</v>
      </c>
      <c r="X24" s="219" t="s">
        <v>437</v>
      </c>
      <c r="Y24" s="219" t="s">
        <v>437</v>
      </c>
      <c r="Z24" s="219" t="s">
        <v>437</v>
      </c>
      <c r="AA24" s="219" t="s">
        <v>437</v>
      </c>
      <c r="AB24" s="219" t="s">
        <v>437</v>
      </c>
      <c r="AC24" s="210">
        <f>SUM(M24,Q24,U24,Y24)</f>
        <v>5.537729533079859</v>
      </c>
      <c r="AD24" s="210">
        <f>SUM(O24,S24,W24,AA24)</f>
        <v>3.9359697298295542</v>
      </c>
      <c r="AE24" s="210" t="s">
        <v>437</v>
      </c>
    </row>
    <row r="25" spans="1:33" ht="12.75" x14ac:dyDescent="0.2">
      <c r="A25" s="187" t="s">
        <v>58</v>
      </c>
      <c r="B25" s="189" t="s">
        <v>481</v>
      </c>
      <c r="C25" s="210">
        <f>AC25</f>
        <v>0</v>
      </c>
      <c r="D25" s="210">
        <f>AD25</f>
        <v>0</v>
      </c>
      <c r="E25" s="210">
        <v>0</v>
      </c>
      <c r="F25" s="210">
        <f>C25</f>
        <v>0</v>
      </c>
      <c r="G25" s="210" t="str">
        <f>M25</f>
        <v>нд</v>
      </c>
      <c r="H25" s="210" t="str">
        <f>O25</f>
        <v>нд</v>
      </c>
      <c r="I25" s="219" t="s">
        <v>437</v>
      </c>
      <c r="J25" s="219" t="s">
        <v>437</v>
      </c>
      <c r="K25" s="219" t="s">
        <v>437</v>
      </c>
      <c r="L25" s="219" t="s">
        <v>437</v>
      </c>
      <c r="M25" s="219" t="s">
        <v>437</v>
      </c>
      <c r="N25" s="219" t="s">
        <v>437</v>
      </c>
      <c r="O25" s="219" t="s">
        <v>437</v>
      </c>
      <c r="P25" s="219" t="s">
        <v>437</v>
      </c>
      <c r="Q25" s="219" t="s">
        <v>437</v>
      </c>
      <c r="R25" s="219" t="s">
        <v>437</v>
      </c>
      <c r="S25" s="219" t="s">
        <v>437</v>
      </c>
      <c r="T25" s="219" t="s">
        <v>437</v>
      </c>
      <c r="U25" s="219" t="s">
        <v>437</v>
      </c>
      <c r="V25" s="219" t="s">
        <v>437</v>
      </c>
      <c r="W25" s="219" t="s">
        <v>437</v>
      </c>
      <c r="X25" s="219" t="s">
        <v>437</v>
      </c>
      <c r="Y25" s="219" t="s">
        <v>437</v>
      </c>
      <c r="Z25" s="219" t="s">
        <v>437</v>
      </c>
      <c r="AA25" s="219" t="s">
        <v>437</v>
      </c>
      <c r="AB25" s="219" t="s">
        <v>437</v>
      </c>
      <c r="AC25" s="210">
        <f>SUM(M25,Q25,U25,Y25)</f>
        <v>0</v>
      </c>
      <c r="AD25" s="210">
        <f>SUM(O25,S25,W25,AA25)</f>
        <v>0</v>
      </c>
      <c r="AE25" s="210" t="s">
        <v>437</v>
      </c>
    </row>
    <row r="26" spans="1:33" s="201" customFormat="1" ht="24" x14ac:dyDescent="0.2">
      <c r="A26" s="164" t="s">
        <v>14</v>
      </c>
      <c r="B26" s="200" t="s">
        <v>482</v>
      </c>
      <c r="C26" s="209">
        <f t="shared" ref="C26:AD26" si="9">SUM(C27:C30)</f>
        <v>4.6147746116444903</v>
      </c>
      <c r="D26" s="209">
        <f t="shared" si="9"/>
        <v>3.2799747748579611</v>
      </c>
      <c r="E26" s="209">
        <f t="shared" si="9"/>
        <v>0</v>
      </c>
      <c r="F26" s="209">
        <f t="shared" si="9"/>
        <v>4.6147746116444903</v>
      </c>
      <c r="G26" s="209">
        <f t="shared" si="9"/>
        <v>4.6147746116444903</v>
      </c>
      <c r="H26" s="209">
        <f t="shared" si="9"/>
        <v>3.2799747748579611</v>
      </c>
      <c r="I26" s="209">
        <f t="shared" ref="I26" si="10">SUM(I27:I30)</f>
        <v>0</v>
      </c>
      <c r="J26" s="209">
        <f t="shared" si="9"/>
        <v>0</v>
      </c>
      <c r="K26" s="209">
        <f t="shared" ref="K26:M26" si="11">SUM(K27:K30)</f>
        <v>0</v>
      </c>
      <c r="L26" s="209">
        <f t="shared" si="11"/>
        <v>0</v>
      </c>
      <c r="M26" s="209">
        <f t="shared" si="11"/>
        <v>4.6147746116444903</v>
      </c>
      <c r="N26" s="209">
        <f t="shared" si="9"/>
        <v>0</v>
      </c>
      <c r="O26" s="209">
        <f t="shared" si="9"/>
        <v>3.2799747748579611</v>
      </c>
      <c r="P26" s="209">
        <f t="shared" si="9"/>
        <v>0</v>
      </c>
      <c r="Q26" s="209">
        <f t="shared" si="9"/>
        <v>0</v>
      </c>
      <c r="R26" s="209">
        <f t="shared" si="9"/>
        <v>0</v>
      </c>
      <c r="S26" s="209">
        <f t="shared" si="9"/>
        <v>0</v>
      </c>
      <c r="T26" s="209">
        <f t="shared" si="9"/>
        <v>0</v>
      </c>
      <c r="U26" s="209">
        <f t="shared" si="9"/>
        <v>0</v>
      </c>
      <c r="V26" s="209">
        <f t="shared" si="9"/>
        <v>0</v>
      </c>
      <c r="W26" s="209">
        <f t="shared" si="9"/>
        <v>0</v>
      </c>
      <c r="X26" s="209">
        <f t="shared" si="9"/>
        <v>0</v>
      </c>
      <c r="Y26" s="209">
        <f t="shared" si="9"/>
        <v>0</v>
      </c>
      <c r="Z26" s="209">
        <f t="shared" si="9"/>
        <v>0</v>
      </c>
      <c r="AA26" s="209">
        <f t="shared" si="9"/>
        <v>0</v>
      </c>
      <c r="AB26" s="209">
        <f t="shared" si="9"/>
        <v>0</v>
      </c>
      <c r="AC26" s="209">
        <f t="shared" si="9"/>
        <v>4.6147746116444903</v>
      </c>
      <c r="AD26" s="209">
        <f t="shared" si="9"/>
        <v>3.2799747748579611</v>
      </c>
      <c r="AE26" s="209" t="s">
        <v>559</v>
      </c>
    </row>
    <row r="27" spans="1:33" ht="12.75" x14ac:dyDescent="0.2">
      <c r="A27" s="187" t="s">
        <v>56</v>
      </c>
      <c r="B27" s="188" t="s">
        <v>483</v>
      </c>
      <c r="C27" s="210" t="s">
        <v>437</v>
      </c>
      <c r="D27" s="210" t="s">
        <v>437</v>
      </c>
      <c r="E27" s="210" t="s">
        <v>437</v>
      </c>
      <c r="F27" s="210" t="s">
        <v>437</v>
      </c>
      <c r="G27" s="210" t="s">
        <v>437</v>
      </c>
      <c r="H27" s="210" t="s">
        <v>437</v>
      </c>
      <c r="I27" s="219" t="s">
        <v>437</v>
      </c>
      <c r="J27" s="219" t="s">
        <v>437</v>
      </c>
      <c r="K27" s="219" t="s">
        <v>437</v>
      </c>
      <c r="L27" s="219" t="s">
        <v>437</v>
      </c>
      <c r="M27" s="219" t="s">
        <v>437</v>
      </c>
      <c r="N27" s="219" t="s">
        <v>437</v>
      </c>
      <c r="O27" s="219" t="s">
        <v>437</v>
      </c>
      <c r="P27" s="219" t="s">
        <v>437</v>
      </c>
      <c r="Q27" s="219" t="s">
        <v>437</v>
      </c>
      <c r="R27" s="219" t="s">
        <v>437</v>
      </c>
      <c r="S27" s="219" t="s">
        <v>437</v>
      </c>
      <c r="T27" s="219" t="s">
        <v>437</v>
      </c>
      <c r="U27" s="219" t="s">
        <v>437</v>
      </c>
      <c r="V27" s="219" t="s">
        <v>437</v>
      </c>
      <c r="W27" s="219" t="s">
        <v>437</v>
      </c>
      <c r="X27" s="219" t="s">
        <v>437</v>
      </c>
      <c r="Y27" s="219" t="s">
        <v>437</v>
      </c>
      <c r="Z27" s="219" t="s">
        <v>437</v>
      </c>
      <c r="AA27" s="219" t="s">
        <v>437</v>
      </c>
      <c r="AB27" s="219" t="s">
        <v>437</v>
      </c>
      <c r="AC27" s="210" t="s">
        <v>437</v>
      </c>
      <c r="AD27" s="210" t="s">
        <v>437</v>
      </c>
      <c r="AE27" s="210" t="s">
        <v>437</v>
      </c>
    </row>
    <row r="28" spans="1:33" ht="12.75" x14ac:dyDescent="0.2">
      <c r="A28" s="187" t="s">
        <v>55</v>
      </c>
      <c r="B28" s="188" t="s">
        <v>484</v>
      </c>
      <c r="C28" s="210" t="s">
        <v>437</v>
      </c>
      <c r="D28" s="210" t="s">
        <v>437</v>
      </c>
      <c r="E28" s="210" t="s">
        <v>437</v>
      </c>
      <c r="F28" s="210" t="s">
        <v>437</v>
      </c>
      <c r="G28" s="210" t="s">
        <v>437</v>
      </c>
      <c r="H28" s="210" t="s">
        <v>437</v>
      </c>
      <c r="I28" s="219" t="s">
        <v>437</v>
      </c>
      <c r="J28" s="219" t="s">
        <v>437</v>
      </c>
      <c r="K28" s="219" t="s">
        <v>437</v>
      </c>
      <c r="L28" s="219" t="s">
        <v>437</v>
      </c>
      <c r="M28" s="219" t="s">
        <v>437</v>
      </c>
      <c r="N28" s="219" t="s">
        <v>437</v>
      </c>
      <c r="O28" s="219" t="s">
        <v>437</v>
      </c>
      <c r="P28" s="219" t="s">
        <v>437</v>
      </c>
      <c r="Q28" s="219" t="s">
        <v>437</v>
      </c>
      <c r="R28" s="219" t="s">
        <v>437</v>
      </c>
      <c r="S28" s="219" t="s">
        <v>437</v>
      </c>
      <c r="T28" s="219" t="s">
        <v>437</v>
      </c>
      <c r="U28" s="219" t="s">
        <v>437</v>
      </c>
      <c r="V28" s="219" t="s">
        <v>437</v>
      </c>
      <c r="W28" s="219" t="s">
        <v>437</v>
      </c>
      <c r="X28" s="219" t="s">
        <v>437</v>
      </c>
      <c r="Y28" s="219" t="s">
        <v>437</v>
      </c>
      <c r="Z28" s="219" t="s">
        <v>437</v>
      </c>
      <c r="AA28" s="219" t="s">
        <v>437</v>
      </c>
      <c r="AB28" s="219" t="s">
        <v>437</v>
      </c>
      <c r="AC28" s="210" t="s">
        <v>437</v>
      </c>
      <c r="AD28" s="210" t="s">
        <v>437</v>
      </c>
      <c r="AE28" s="210" t="s">
        <v>437</v>
      </c>
    </row>
    <row r="29" spans="1:33" ht="12.75" x14ac:dyDescent="0.2">
      <c r="A29" s="187" t="s">
        <v>485</v>
      </c>
      <c r="B29" s="188" t="s">
        <v>486</v>
      </c>
      <c r="C29" s="210">
        <f>AC29</f>
        <v>0</v>
      </c>
      <c r="D29" s="210">
        <f>AD29</f>
        <v>0</v>
      </c>
      <c r="E29" s="210">
        <v>0</v>
      </c>
      <c r="F29" s="210">
        <v>0</v>
      </c>
      <c r="G29" s="210" t="str">
        <f>M29</f>
        <v>нд</v>
      </c>
      <c r="H29" s="210" t="str">
        <f>O29</f>
        <v>нд</v>
      </c>
      <c r="I29" s="219" t="s">
        <v>437</v>
      </c>
      <c r="J29" s="219" t="s">
        <v>437</v>
      </c>
      <c r="K29" s="219" t="s">
        <v>437</v>
      </c>
      <c r="L29" s="219" t="s">
        <v>437</v>
      </c>
      <c r="M29" s="219" t="s">
        <v>437</v>
      </c>
      <c r="N29" s="219" t="s">
        <v>437</v>
      </c>
      <c r="O29" s="219" t="s">
        <v>437</v>
      </c>
      <c r="P29" s="219" t="str">
        <f>'[4]Паспорт фин осв ввод'!K29</f>
        <v>нд</v>
      </c>
      <c r="Q29" s="219" t="s">
        <v>437</v>
      </c>
      <c r="R29" s="219" t="s">
        <v>437</v>
      </c>
      <c r="S29" s="219" t="s">
        <v>437</v>
      </c>
      <c r="T29" s="219" t="s">
        <v>437</v>
      </c>
      <c r="U29" s="219" t="s">
        <v>437</v>
      </c>
      <c r="V29" s="219" t="s">
        <v>437</v>
      </c>
      <c r="W29" s="219" t="s">
        <v>437</v>
      </c>
      <c r="X29" s="219" t="s">
        <v>437</v>
      </c>
      <c r="Y29" s="219" t="s">
        <v>437</v>
      </c>
      <c r="Z29" s="219" t="s">
        <v>437</v>
      </c>
      <c r="AA29" s="219" t="s">
        <v>437</v>
      </c>
      <c r="AB29" s="219" t="s">
        <v>437</v>
      </c>
      <c r="AC29" s="210">
        <f t="shared" ref="AC29:AC30" si="12">SUM(M29,Q29,U29,Y29)</f>
        <v>0</v>
      </c>
      <c r="AD29" s="210">
        <f t="shared" ref="AD29:AD30" si="13">SUM(O29,S29,W29,AA29)</f>
        <v>0</v>
      </c>
      <c r="AE29" s="210" t="s">
        <v>437</v>
      </c>
    </row>
    <row r="30" spans="1:33" ht="12.75" x14ac:dyDescent="0.2">
      <c r="A30" s="187" t="s">
        <v>487</v>
      </c>
      <c r="B30" s="188" t="s">
        <v>488</v>
      </c>
      <c r="C30" s="210">
        <f>AC30</f>
        <v>4.6147746116444903</v>
      </c>
      <c r="D30" s="210">
        <f>AD30</f>
        <v>3.2799747748579611</v>
      </c>
      <c r="E30" s="210">
        <v>0</v>
      </c>
      <c r="F30" s="210">
        <f>C30</f>
        <v>4.6147746116444903</v>
      </c>
      <c r="G30" s="210">
        <f>M30</f>
        <v>4.6147746116444903</v>
      </c>
      <c r="H30" s="210">
        <f>O30</f>
        <v>3.2799747748579611</v>
      </c>
      <c r="I30" s="219" t="s">
        <v>437</v>
      </c>
      <c r="J30" s="219" t="s">
        <v>437</v>
      </c>
      <c r="K30" s="219" t="s">
        <v>437</v>
      </c>
      <c r="L30" s="219" t="s">
        <v>437</v>
      </c>
      <c r="M30" s="219">
        <f>'[3]2'!$O$49</f>
        <v>4.6147746116444903</v>
      </c>
      <c r="N30" s="219" t="str">
        <f>'[4]Паспорт фин осв ввод'!I30</f>
        <v>нд</v>
      </c>
      <c r="O30" s="219">
        <f>[6]ЛО!$X$21/1000</f>
        <v>3.2799747748579611</v>
      </c>
      <c r="P30" s="219" t="str">
        <f>'[4]Паспорт фин осв ввод'!K30</f>
        <v>нд</v>
      </c>
      <c r="Q30" s="219" t="s">
        <v>437</v>
      </c>
      <c r="R30" s="219" t="s">
        <v>437</v>
      </c>
      <c r="S30" s="219" t="s">
        <v>437</v>
      </c>
      <c r="T30" s="219" t="s">
        <v>437</v>
      </c>
      <c r="U30" s="219" t="s">
        <v>437</v>
      </c>
      <c r="V30" s="219" t="s">
        <v>437</v>
      </c>
      <c r="W30" s="219" t="s">
        <v>437</v>
      </c>
      <c r="X30" s="219" t="s">
        <v>437</v>
      </c>
      <c r="Y30" s="219" t="s">
        <v>437</v>
      </c>
      <c r="Z30" s="219" t="s">
        <v>437</v>
      </c>
      <c r="AA30" s="219" t="s">
        <v>437</v>
      </c>
      <c r="AB30" s="219" t="s">
        <v>437</v>
      </c>
      <c r="AC30" s="210">
        <f t="shared" si="12"/>
        <v>4.6147746116444903</v>
      </c>
      <c r="AD30" s="210">
        <f t="shared" si="13"/>
        <v>3.2799747748579611</v>
      </c>
      <c r="AE30" s="210" t="s">
        <v>437</v>
      </c>
    </row>
    <row r="31" spans="1:33" s="201" customFormat="1" ht="48" x14ac:dyDescent="0.2">
      <c r="A31" s="164" t="s">
        <v>13</v>
      </c>
      <c r="B31" s="200" t="s">
        <v>489</v>
      </c>
      <c r="C31" s="209">
        <f>C26</f>
        <v>4.6147746116444903</v>
      </c>
      <c r="D31" s="209">
        <f t="shared" ref="D31:I31" si="14">D26</f>
        <v>3.2799747748579611</v>
      </c>
      <c r="E31" s="209">
        <f t="shared" si="14"/>
        <v>0</v>
      </c>
      <c r="F31" s="209">
        <f t="shared" si="14"/>
        <v>4.6147746116444903</v>
      </c>
      <c r="G31" s="209">
        <f t="shared" si="14"/>
        <v>4.6147746116444903</v>
      </c>
      <c r="H31" s="209">
        <f t="shared" si="14"/>
        <v>3.2799747748579611</v>
      </c>
      <c r="I31" s="218">
        <f t="shared" si="14"/>
        <v>0</v>
      </c>
      <c r="J31" s="218">
        <f t="shared" ref="J31:AE35" si="15">J26</f>
        <v>0</v>
      </c>
      <c r="K31" s="218">
        <f t="shared" ref="K31:M35" si="16">K26</f>
        <v>0</v>
      </c>
      <c r="L31" s="218">
        <f t="shared" si="16"/>
        <v>0</v>
      </c>
      <c r="M31" s="218">
        <f t="shared" si="16"/>
        <v>4.6147746116444903</v>
      </c>
      <c r="N31" s="218">
        <f t="shared" si="15"/>
        <v>0</v>
      </c>
      <c r="O31" s="218">
        <f t="shared" si="15"/>
        <v>3.2799747748579611</v>
      </c>
      <c r="P31" s="218">
        <f t="shared" si="15"/>
        <v>0</v>
      </c>
      <c r="Q31" s="218" t="s">
        <v>437</v>
      </c>
      <c r="R31" s="218" t="s">
        <v>437</v>
      </c>
      <c r="S31" s="218" t="s">
        <v>437</v>
      </c>
      <c r="T31" s="218" t="s">
        <v>437</v>
      </c>
      <c r="U31" s="218" t="s">
        <v>437</v>
      </c>
      <c r="V31" s="218" t="s">
        <v>437</v>
      </c>
      <c r="W31" s="218" t="s">
        <v>437</v>
      </c>
      <c r="X31" s="218" t="s">
        <v>437</v>
      </c>
      <c r="Y31" s="218" t="s">
        <v>437</v>
      </c>
      <c r="Z31" s="218" t="s">
        <v>437</v>
      </c>
      <c r="AA31" s="218" t="s">
        <v>437</v>
      </c>
      <c r="AB31" s="218" t="s">
        <v>437</v>
      </c>
      <c r="AC31" s="209">
        <f t="shared" ref="AC31:AD35" si="17">AC26</f>
        <v>4.6147746116444903</v>
      </c>
      <c r="AD31" s="209">
        <f t="shared" si="17"/>
        <v>3.2799747748579611</v>
      </c>
      <c r="AE31" s="209" t="str">
        <f t="shared" si="15"/>
        <v>Актуализация коммерческих предложений</v>
      </c>
    </row>
    <row r="32" spans="1:33" ht="12.75" x14ac:dyDescent="0.2">
      <c r="A32" s="187" t="s">
        <v>54</v>
      </c>
      <c r="B32" s="188" t="s">
        <v>483</v>
      </c>
      <c r="C32" s="210" t="str">
        <f t="shared" ref="C32:I35" si="18">C27</f>
        <v>нд</v>
      </c>
      <c r="D32" s="210" t="str">
        <f t="shared" si="18"/>
        <v>нд</v>
      </c>
      <c r="E32" s="210" t="str">
        <f t="shared" si="18"/>
        <v>нд</v>
      </c>
      <c r="F32" s="210" t="str">
        <f t="shared" si="18"/>
        <v>нд</v>
      </c>
      <c r="G32" s="210" t="str">
        <f t="shared" si="18"/>
        <v>нд</v>
      </c>
      <c r="H32" s="210" t="str">
        <f t="shared" si="18"/>
        <v>нд</v>
      </c>
      <c r="I32" s="219" t="str">
        <f t="shared" si="18"/>
        <v>нд</v>
      </c>
      <c r="J32" s="219" t="str">
        <f t="shared" si="15"/>
        <v>нд</v>
      </c>
      <c r="K32" s="219" t="str">
        <f t="shared" ref="K32:L32" si="19">K27</f>
        <v>нд</v>
      </c>
      <c r="L32" s="219" t="str">
        <f t="shared" si="19"/>
        <v>нд</v>
      </c>
      <c r="M32" s="219" t="str">
        <f t="shared" si="16"/>
        <v>нд</v>
      </c>
      <c r="N32" s="219" t="str">
        <f t="shared" si="15"/>
        <v>нд</v>
      </c>
      <c r="O32" s="219" t="str">
        <f t="shared" si="15"/>
        <v>нд</v>
      </c>
      <c r="P32" s="219" t="str">
        <f t="shared" si="15"/>
        <v>нд</v>
      </c>
      <c r="Q32" s="219" t="s">
        <v>437</v>
      </c>
      <c r="R32" s="219" t="s">
        <v>437</v>
      </c>
      <c r="S32" s="219" t="s">
        <v>437</v>
      </c>
      <c r="T32" s="219" t="s">
        <v>437</v>
      </c>
      <c r="U32" s="219" t="s">
        <v>437</v>
      </c>
      <c r="V32" s="219" t="s">
        <v>437</v>
      </c>
      <c r="W32" s="219" t="s">
        <v>437</v>
      </c>
      <c r="X32" s="219" t="s">
        <v>437</v>
      </c>
      <c r="Y32" s="219" t="s">
        <v>437</v>
      </c>
      <c r="Z32" s="219" t="s">
        <v>437</v>
      </c>
      <c r="AA32" s="219" t="s">
        <v>437</v>
      </c>
      <c r="AB32" s="219" t="s">
        <v>437</v>
      </c>
      <c r="AC32" s="210" t="str">
        <f t="shared" si="17"/>
        <v>нд</v>
      </c>
      <c r="AD32" s="210" t="str">
        <f t="shared" si="17"/>
        <v>нд</v>
      </c>
      <c r="AE32" s="210" t="str">
        <f t="shared" ref="AE32:AE35" si="20">AE27</f>
        <v>нд</v>
      </c>
    </row>
    <row r="33" spans="1:31" ht="12.75" x14ac:dyDescent="0.2">
      <c r="A33" s="187" t="s">
        <v>53</v>
      </c>
      <c r="B33" s="188" t="s">
        <v>484</v>
      </c>
      <c r="C33" s="210" t="str">
        <f t="shared" si="18"/>
        <v>нд</v>
      </c>
      <c r="D33" s="210" t="str">
        <f t="shared" si="18"/>
        <v>нд</v>
      </c>
      <c r="E33" s="210" t="str">
        <f t="shared" si="18"/>
        <v>нд</v>
      </c>
      <c r="F33" s="210" t="str">
        <f t="shared" si="18"/>
        <v>нд</v>
      </c>
      <c r="G33" s="210" t="str">
        <f t="shared" si="18"/>
        <v>нд</v>
      </c>
      <c r="H33" s="210" t="str">
        <f t="shared" si="18"/>
        <v>нд</v>
      </c>
      <c r="I33" s="219" t="str">
        <f t="shared" si="18"/>
        <v>нд</v>
      </c>
      <c r="J33" s="219" t="str">
        <f t="shared" si="15"/>
        <v>нд</v>
      </c>
      <c r="K33" s="219" t="str">
        <f t="shared" ref="K33:L33" si="21">K28</f>
        <v>нд</v>
      </c>
      <c r="L33" s="219" t="str">
        <f t="shared" si="21"/>
        <v>нд</v>
      </c>
      <c r="M33" s="219" t="str">
        <f t="shared" si="16"/>
        <v>нд</v>
      </c>
      <c r="N33" s="219" t="str">
        <f t="shared" si="15"/>
        <v>нд</v>
      </c>
      <c r="O33" s="219" t="str">
        <f t="shared" si="15"/>
        <v>нд</v>
      </c>
      <c r="P33" s="219" t="str">
        <f t="shared" si="15"/>
        <v>нд</v>
      </c>
      <c r="Q33" s="219" t="s">
        <v>437</v>
      </c>
      <c r="R33" s="219" t="s">
        <v>437</v>
      </c>
      <c r="S33" s="219" t="s">
        <v>437</v>
      </c>
      <c r="T33" s="219" t="s">
        <v>437</v>
      </c>
      <c r="U33" s="219" t="s">
        <v>437</v>
      </c>
      <c r="V33" s="219" t="s">
        <v>437</v>
      </c>
      <c r="W33" s="219" t="s">
        <v>437</v>
      </c>
      <c r="X33" s="219" t="s">
        <v>437</v>
      </c>
      <c r="Y33" s="219" t="s">
        <v>437</v>
      </c>
      <c r="Z33" s="219" t="s">
        <v>437</v>
      </c>
      <c r="AA33" s="219" t="s">
        <v>437</v>
      </c>
      <c r="AB33" s="219" t="s">
        <v>437</v>
      </c>
      <c r="AC33" s="210" t="str">
        <f t="shared" si="17"/>
        <v>нд</v>
      </c>
      <c r="AD33" s="210" t="str">
        <f t="shared" si="17"/>
        <v>нд</v>
      </c>
      <c r="AE33" s="210" t="str">
        <f t="shared" si="20"/>
        <v>нд</v>
      </c>
    </row>
    <row r="34" spans="1:31" ht="12.75" x14ac:dyDescent="0.2">
      <c r="A34" s="187" t="s">
        <v>52</v>
      </c>
      <c r="B34" s="188" t="s">
        <v>486</v>
      </c>
      <c r="C34" s="210">
        <f t="shared" si="18"/>
        <v>0</v>
      </c>
      <c r="D34" s="210">
        <f t="shared" si="18"/>
        <v>0</v>
      </c>
      <c r="E34" s="210">
        <f t="shared" si="18"/>
        <v>0</v>
      </c>
      <c r="F34" s="210">
        <f t="shared" si="18"/>
        <v>0</v>
      </c>
      <c r="G34" s="210" t="str">
        <f t="shared" si="18"/>
        <v>нд</v>
      </c>
      <c r="H34" s="210" t="str">
        <f t="shared" si="18"/>
        <v>нд</v>
      </c>
      <c r="I34" s="219" t="str">
        <f t="shared" si="18"/>
        <v>нд</v>
      </c>
      <c r="J34" s="219" t="str">
        <f t="shared" si="15"/>
        <v>нд</v>
      </c>
      <c r="K34" s="219" t="str">
        <f t="shared" ref="K34:L34" si="22">K29</f>
        <v>нд</v>
      </c>
      <c r="L34" s="219" t="str">
        <f t="shared" si="22"/>
        <v>нд</v>
      </c>
      <c r="M34" s="219" t="str">
        <f t="shared" si="16"/>
        <v>нд</v>
      </c>
      <c r="N34" s="219" t="str">
        <f t="shared" si="15"/>
        <v>нд</v>
      </c>
      <c r="O34" s="219" t="str">
        <f t="shared" si="15"/>
        <v>нд</v>
      </c>
      <c r="P34" s="219" t="str">
        <f t="shared" si="15"/>
        <v>нд</v>
      </c>
      <c r="Q34" s="219" t="s">
        <v>437</v>
      </c>
      <c r="R34" s="219" t="s">
        <v>437</v>
      </c>
      <c r="S34" s="219" t="s">
        <v>437</v>
      </c>
      <c r="T34" s="219" t="s">
        <v>437</v>
      </c>
      <c r="U34" s="219" t="s">
        <v>437</v>
      </c>
      <c r="V34" s="219" t="s">
        <v>437</v>
      </c>
      <c r="W34" s="219" t="s">
        <v>437</v>
      </c>
      <c r="X34" s="219" t="s">
        <v>437</v>
      </c>
      <c r="Y34" s="219" t="s">
        <v>437</v>
      </c>
      <c r="Z34" s="219" t="s">
        <v>437</v>
      </c>
      <c r="AA34" s="219" t="s">
        <v>437</v>
      </c>
      <c r="AB34" s="219" t="s">
        <v>437</v>
      </c>
      <c r="AC34" s="210">
        <f t="shared" si="17"/>
        <v>0</v>
      </c>
      <c r="AD34" s="210">
        <f t="shared" si="17"/>
        <v>0</v>
      </c>
      <c r="AE34" s="210" t="str">
        <f t="shared" si="20"/>
        <v>нд</v>
      </c>
    </row>
    <row r="35" spans="1:31" ht="12.75" x14ac:dyDescent="0.2">
      <c r="A35" s="187" t="s">
        <v>51</v>
      </c>
      <c r="B35" s="188" t="s">
        <v>488</v>
      </c>
      <c r="C35" s="210">
        <f t="shared" si="18"/>
        <v>4.6147746116444903</v>
      </c>
      <c r="D35" s="210">
        <f t="shared" si="18"/>
        <v>3.2799747748579611</v>
      </c>
      <c r="E35" s="210">
        <f t="shared" si="18"/>
        <v>0</v>
      </c>
      <c r="F35" s="210">
        <f t="shared" si="18"/>
        <v>4.6147746116444903</v>
      </c>
      <c r="G35" s="210">
        <f t="shared" si="18"/>
        <v>4.6147746116444903</v>
      </c>
      <c r="H35" s="210">
        <f t="shared" si="18"/>
        <v>3.2799747748579611</v>
      </c>
      <c r="I35" s="219" t="str">
        <f t="shared" si="18"/>
        <v>нд</v>
      </c>
      <c r="J35" s="219" t="str">
        <f t="shared" si="15"/>
        <v>нд</v>
      </c>
      <c r="K35" s="219" t="str">
        <f t="shared" ref="K35:L35" si="23">K30</f>
        <v>нд</v>
      </c>
      <c r="L35" s="219" t="str">
        <f t="shared" si="23"/>
        <v>нд</v>
      </c>
      <c r="M35" s="219">
        <f t="shared" si="16"/>
        <v>4.6147746116444903</v>
      </c>
      <c r="N35" s="219" t="str">
        <f t="shared" si="15"/>
        <v>нд</v>
      </c>
      <c r="O35" s="219">
        <f t="shared" si="15"/>
        <v>3.2799747748579611</v>
      </c>
      <c r="P35" s="219" t="str">
        <f t="shared" si="15"/>
        <v>нд</v>
      </c>
      <c r="Q35" s="219" t="s">
        <v>437</v>
      </c>
      <c r="R35" s="219" t="s">
        <v>437</v>
      </c>
      <c r="S35" s="219" t="s">
        <v>437</v>
      </c>
      <c r="T35" s="219" t="s">
        <v>437</v>
      </c>
      <c r="U35" s="219" t="s">
        <v>437</v>
      </c>
      <c r="V35" s="219" t="s">
        <v>437</v>
      </c>
      <c r="W35" s="219" t="s">
        <v>437</v>
      </c>
      <c r="X35" s="219" t="s">
        <v>437</v>
      </c>
      <c r="Y35" s="219" t="s">
        <v>437</v>
      </c>
      <c r="Z35" s="219" t="s">
        <v>437</v>
      </c>
      <c r="AA35" s="219" t="s">
        <v>437</v>
      </c>
      <c r="AB35" s="219" t="s">
        <v>437</v>
      </c>
      <c r="AC35" s="210">
        <f t="shared" si="17"/>
        <v>4.6147746116444903</v>
      </c>
      <c r="AD35" s="210">
        <f t="shared" si="17"/>
        <v>3.2799747748579611</v>
      </c>
      <c r="AE35" s="210" t="str">
        <f t="shared" si="20"/>
        <v>нд</v>
      </c>
    </row>
    <row r="36" spans="1:31" ht="36" x14ac:dyDescent="0.2">
      <c r="A36" s="187" t="s">
        <v>12</v>
      </c>
      <c r="B36" s="188" t="s">
        <v>490</v>
      </c>
      <c r="C36" s="210" t="s">
        <v>437</v>
      </c>
      <c r="D36" s="210" t="s">
        <v>437</v>
      </c>
      <c r="E36" s="210" t="s">
        <v>437</v>
      </c>
      <c r="F36" s="210" t="s">
        <v>437</v>
      </c>
      <c r="G36" s="210" t="s">
        <v>437</v>
      </c>
      <c r="H36" s="210" t="s">
        <v>437</v>
      </c>
      <c r="I36" s="219" t="s">
        <v>437</v>
      </c>
      <c r="J36" s="219" t="s">
        <v>437</v>
      </c>
      <c r="K36" s="219" t="s">
        <v>437</v>
      </c>
      <c r="L36" s="219" t="s">
        <v>437</v>
      </c>
      <c r="M36" s="219" t="s">
        <v>437</v>
      </c>
      <c r="N36" s="219" t="s">
        <v>437</v>
      </c>
      <c r="O36" s="219" t="s">
        <v>437</v>
      </c>
      <c r="P36" s="219" t="s">
        <v>437</v>
      </c>
      <c r="Q36" s="219" t="s">
        <v>437</v>
      </c>
      <c r="R36" s="219" t="s">
        <v>437</v>
      </c>
      <c r="S36" s="219" t="s">
        <v>437</v>
      </c>
      <c r="T36" s="219" t="s">
        <v>437</v>
      </c>
      <c r="U36" s="219" t="s">
        <v>437</v>
      </c>
      <c r="V36" s="219" t="s">
        <v>437</v>
      </c>
      <c r="W36" s="219" t="s">
        <v>437</v>
      </c>
      <c r="X36" s="219" t="s">
        <v>437</v>
      </c>
      <c r="Y36" s="219" t="s">
        <v>437</v>
      </c>
      <c r="Z36" s="219" t="s">
        <v>437</v>
      </c>
      <c r="AA36" s="219" t="s">
        <v>437</v>
      </c>
      <c r="AB36" s="219" t="s">
        <v>437</v>
      </c>
      <c r="AC36" s="210" t="s">
        <v>437</v>
      </c>
      <c r="AD36" s="210" t="s">
        <v>437</v>
      </c>
      <c r="AE36" s="210" t="s">
        <v>437</v>
      </c>
    </row>
    <row r="37" spans="1:31" ht="12.75" x14ac:dyDescent="0.2">
      <c r="A37" s="187" t="s">
        <v>48</v>
      </c>
      <c r="B37" s="190" t="s">
        <v>491</v>
      </c>
      <c r="C37" s="210" t="s">
        <v>437</v>
      </c>
      <c r="D37" s="210" t="s">
        <v>437</v>
      </c>
      <c r="E37" s="210" t="s">
        <v>437</v>
      </c>
      <c r="F37" s="210" t="s">
        <v>437</v>
      </c>
      <c r="G37" s="210" t="s">
        <v>437</v>
      </c>
      <c r="H37" s="210" t="s">
        <v>437</v>
      </c>
      <c r="I37" s="219" t="s">
        <v>437</v>
      </c>
      <c r="J37" s="219" t="s">
        <v>437</v>
      </c>
      <c r="K37" s="219" t="s">
        <v>437</v>
      </c>
      <c r="L37" s="219" t="s">
        <v>437</v>
      </c>
      <c r="M37" s="219" t="s">
        <v>437</v>
      </c>
      <c r="N37" s="219" t="s">
        <v>437</v>
      </c>
      <c r="O37" s="219" t="s">
        <v>437</v>
      </c>
      <c r="P37" s="219" t="s">
        <v>437</v>
      </c>
      <c r="Q37" s="219" t="s">
        <v>437</v>
      </c>
      <c r="R37" s="219" t="s">
        <v>437</v>
      </c>
      <c r="S37" s="219" t="s">
        <v>437</v>
      </c>
      <c r="T37" s="219" t="s">
        <v>437</v>
      </c>
      <c r="U37" s="219" t="s">
        <v>437</v>
      </c>
      <c r="V37" s="219" t="s">
        <v>437</v>
      </c>
      <c r="W37" s="219" t="s">
        <v>437</v>
      </c>
      <c r="X37" s="219" t="s">
        <v>437</v>
      </c>
      <c r="Y37" s="219" t="s">
        <v>437</v>
      </c>
      <c r="Z37" s="219" t="s">
        <v>437</v>
      </c>
      <c r="AA37" s="219" t="s">
        <v>437</v>
      </c>
      <c r="AB37" s="219" t="s">
        <v>437</v>
      </c>
      <c r="AC37" s="210" t="s">
        <v>437</v>
      </c>
      <c r="AD37" s="210" t="s">
        <v>437</v>
      </c>
      <c r="AE37" s="210" t="s">
        <v>437</v>
      </c>
    </row>
    <row r="38" spans="1:31" ht="12.75" x14ac:dyDescent="0.2">
      <c r="A38" s="187" t="s">
        <v>47</v>
      </c>
      <c r="B38" s="190" t="s">
        <v>492</v>
      </c>
      <c r="C38" s="210" t="s">
        <v>437</v>
      </c>
      <c r="D38" s="210" t="s">
        <v>437</v>
      </c>
      <c r="E38" s="210" t="s">
        <v>437</v>
      </c>
      <c r="F38" s="210" t="s">
        <v>437</v>
      </c>
      <c r="G38" s="210" t="s">
        <v>437</v>
      </c>
      <c r="H38" s="210" t="s">
        <v>437</v>
      </c>
      <c r="I38" s="219" t="s">
        <v>437</v>
      </c>
      <c r="J38" s="219" t="s">
        <v>437</v>
      </c>
      <c r="K38" s="219" t="s">
        <v>437</v>
      </c>
      <c r="L38" s="219" t="s">
        <v>437</v>
      </c>
      <c r="M38" s="219" t="s">
        <v>437</v>
      </c>
      <c r="N38" s="219" t="s">
        <v>437</v>
      </c>
      <c r="O38" s="219" t="s">
        <v>437</v>
      </c>
      <c r="P38" s="219" t="s">
        <v>437</v>
      </c>
      <c r="Q38" s="219" t="s">
        <v>437</v>
      </c>
      <c r="R38" s="219" t="s">
        <v>437</v>
      </c>
      <c r="S38" s="219" t="s">
        <v>437</v>
      </c>
      <c r="T38" s="219" t="s">
        <v>437</v>
      </c>
      <c r="U38" s="219" t="s">
        <v>437</v>
      </c>
      <c r="V38" s="219" t="s">
        <v>437</v>
      </c>
      <c r="W38" s="219" t="s">
        <v>437</v>
      </c>
      <c r="X38" s="219" t="s">
        <v>437</v>
      </c>
      <c r="Y38" s="219" t="s">
        <v>437</v>
      </c>
      <c r="Z38" s="219" t="s">
        <v>437</v>
      </c>
      <c r="AA38" s="219" t="s">
        <v>437</v>
      </c>
      <c r="AB38" s="219" t="s">
        <v>437</v>
      </c>
      <c r="AC38" s="210" t="s">
        <v>437</v>
      </c>
      <c r="AD38" s="210" t="s">
        <v>437</v>
      </c>
      <c r="AE38" s="210" t="s">
        <v>437</v>
      </c>
    </row>
    <row r="39" spans="1:31" ht="12.75" x14ac:dyDescent="0.2">
      <c r="A39" s="187" t="s">
        <v>46</v>
      </c>
      <c r="B39" s="190" t="s">
        <v>493</v>
      </c>
      <c r="C39" s="210" t="s">
        <v>437</v>
      </c>
      <c r="D39" s="210" t="s">
        <v>437</v>
      </c>
      <c r="E39" s="210" t="s">
        <v>437</v>
      </c>
      <c r="F39" s="210" t="s">
        <v>437</v>
      </c>
      <c r="G39" s="210" t="s">
        <v>437</v>
      </c>
      <c r="H39" s="210" t="s">
        <v>437</v>
      </c>
      <c r="I39" s="219" t="s">
        <v>437</v>
      </c>
      <c r="J39" s="219" t="s">
        <v>437</v>
      </c>
      <c r="K39" s="219" t="s">
        <v>437</v>
      </c>
      <c r="L39" s="219" t="s">
        <v>437</v>
      </c>
      <c r="M39" s="219" t="s">
        <v>437</v>
      </c>
      <c r="N39" s="219" t="s">
        <v>437</v>
      </c>
      <c r="O39" s="219" t="s">
        <v>437</v>
      </c>
      <c r="P39" s="219" t="s">
        <v>437</v>
      </c>
      <c r="Q39" s="219" t="s">
        <v>437</v>
      </c>
      <c r="R39" s="219" t="s">
        <v>437</v>
      </c>
      <c r="S39" s="219" t="s">
        <v>437</v>
      </c>
      <c r="T39" s="219" t="s">
        <v>437</v>
      </c>
      <c r="U39" s="219" t="s">
        <v>437</v>
      </c>
      <c r="V39" s="219" t="s">
        <v>437</v>
      </c>
      <c r="W39" s="219" t="s">
        <v>437</v>
      </c>
      <c r="X39" s="219" t="s">
        <v>437</v>
      </c>
      <c r="Y39" s="219" t="s">
        <v>437</v>
      </c>
      <c r="Z39" s="219" t="s">
        <v>437</v>
      </c>
      <c r="AA39" s="219" t="s">
        <v>437</v>
      </c>
      <c r="AB39" s="219" t="s">
        <v>437</v>
      </c>
      <c r="AC39" s="210" t="s">
        <v>437</v>
      </c>
      <c r="AD39" s="210" t="s">
        <v>437</v>
      </c>
      <c r="AE39" s="210" t="s">
        <v>437</v>
      </c>
    </row>
    <row r="40" spans="1:31" ht="12.75" x14ac:dyDescent="0.2">
      <c r="A40" s="187" t="s">
        <v>45</v>
      </c>
      <c r="B40" s="188" t="s">
        <v>494</v>
      </c>
      <c r="C40" s="210" t="s">
        <v>437</v>
      </c>
      <c r="D40" s="210" t="s">
        <v>437</v>
      </c>
      <c r="E40" s="210" t="s">
        <v>437</v>
      </c>
      <c r="F40" s="210" t="s">
        <v>437</v>
      </c>
      <c r="G40" s="210" t="s">
        <v>437</v>
      </c>
      <c r="H40" s="210" t="s">
        <v>437</v>
      </c>
      <c r="I40" s="219" t="s">
        <v>437</v>
      </c>
      <c r="J40" s="219" t="s">
        <v>437</v>
      </c>
      <c r="K40" s="219" t="s">
        <v>437</v>
      </c>
      <c r="L40" s="219" t="s">
        <v>437</v>
      </c>
      <c r="M40" s="219" t="s">
        <v>437</v>
      </c>
      <c r="N40" s="219" t="s">
        <v>437</v>
      </c>
      <c r="O40" s="219" t="s">
        <v>437</v>
      </c>
      <c r="P40" s="219" t="s">
        <v>437</v>
      </c>
      <c r="Q40" s="219" t="s">
        <v>437</v>
      </c>
      <c r="R40" s="219" t="s">
        <v>437</v>
      </c>
      <c r="S40" s="219" t="s">
        <v>437</v>
      </c>
      <c r="T40" s="219" t="s">
        <v>437</v>
      </c>
      <c r="U40" s="219" t="s">
        <v>437</v>
      </c>
      <c r="V40" s="219" t="s">
        <v>437</v>
      </c>
      <c r="W40" s="219" t="s">
        <v>437</v>
      </c>
      <c r="X40" s="219" t="s">
        <v>437</v>
      </c>
      <c r="Y40" s="219" t="s">
        <v>437</v>
      </c>
      <c r="Z40" s="219" t="s">
        <v>437</v>
      </c>
      <c r="AA40" s="219" t="s">
        <v>437</v>
      </c>
      <c r="AB40" s="219" t="s">
        <v>437</v>
      </c>
      <c r="AC40" s="210" t="s">
        <v>437</v>
      </c>
      <c r="AD40" s="210" t="s">
        <v>437</v>
      </c>
      <c r="AE40" s="210" t="s">
        <v>437</v>
      </c>
    </row>
    <row r="41" spans="1:31" ht="12.75" x14ac:dyDescent="0.2">
      <c r="A41" s="187" t="s">
        <v>44</v>
      </c>
      <c r="B41" s="188" t="s">
        <v>495</v>
      </c>
      <c r="C41" s="210" t="s">
        <v>437</v>
      </c>
      <c r="D41" s="210" t="s">
        <v>437</v>
      </c>
      <c r="E41" s="210" t="s">
        <v>437</v>
      </c>
      <c r="F41" s="210" t="s">
        <v>437</v>
      </c>
      <c r="G41" s="210" t="s">
        <v>437</v>
      </c>
      <c r="H41" s="210" t="s">
        <v>437</v>
      </c>
      <c r="I41" s="219" t="s">
        <v>437</v>
      </c>
      <c r="J41" s="219" t="s">
        <v>437</v>
      </c>
      <c r="K41" s="219" t="s">
        <v>437</v>
      </c>
      <c r="L41" s="219" t="s">
        <v>437</v>
      </c>
      <c r="M41" s="219" t="s">
        <v>437</v>
      </c>
      <c r="N41" s="219" t="s">
        <v>437</v>
      </c>
      <c r="O41" s="219" t="s">
        <v>437</v>
      </c>
      <c r="P41" s="219" t="s">
        <v>437</v>
      </c>
      <c r="Q41" s="219" t="s">
        <v>437</v>
      </c>
      <c r="R41" s="219" t="s">
        <v>437</v>
      </c>
      <c r="S41" s="219" t="s">
        <v>437</v>
      </c>
      <c r="T41" s="219" t="s">
        <v>437</v>
      </c>
      <c r="U41" s="219" t="s">
        <v>437</v>
      </c>
      <c r="V41" s="219" t="s">
        <v>437</v>
      </c>
      <c r="W41" s="219" t="s">
        <v>437</v>
      </c>
      <c r="X41" s="219" t="s">
        <v>437</v>
      </c>
      <c r="Y41" s="219" t="s">
        <v>437</v>
      </c>
      <c r="Z41" s="219" t="s">
        <v>437</v>
      </c>
      <c r="AA41" s="219" t="s">
        <v>437</v>
      </c>
      <c r="AB41" s="219" t="s">
        <v>437</v>
      </c>
      <c r="AC41" s="210" t="s">
        <v>437</v>
      </c>
      <c r="AD41" s="210" t="s">
        <v>437</v>
      </c>
      <c r="AE41" s="210" t="s">
        <v>437</v>
      </c>
    </row>
    <row r="42" spans="1:31" ht="12.75" x14ac:dyDescent="0.2">
      <c r="A42" s="187" t="s">
        <v>43</v>
      </c>
      <c r="B42" s="188" t="s">
        <v>496</v>
      </c>
      <c r="C42" s="210" t="s">
        <v>437</v>
      </c>
      <c r="D42" s="210" t="s">
        <v>437</v>
      </c>
      <c r="E42" s="210" t="s">
        <v>437</v>
      </c>
      <c r="F42" s="210" t="s">
        <v>437</v>
      </c>
      <c r="G42" s="210" t="s">
        <v>437</v>
      </c>
      <c r="H42" s="210" t="s">
        <v>437</v>
      </c>
      <c r="I42" s="219" t="s">
        <v>437</v>
      </c>
      <c r="J42" s="219" t="s">
        <v>437</v>
      </c>
      <c r="K42" s="219" t="s">
        <v>437</v>
      </c>
      <c r="L42" s="219" t="s">
        <v>437</v>
      </c>
      <c r="M42" s="219" t="s">
        <v>437</v>
      </c>
      <c r="N42" s="219" t="s">
        <v>437</v>
      </c>
      <c r="O42" s="219" t="s">
        <v>437</v>
      </c>
      <c r="P42" s="219" t="s">
        <v>437</v>
      </c>
      <c r="Q42" s="219" t="s">
        <v>437</v>
      </c>
      <c r="R42" s="219" t="s">
        <v>437</v>
      </c>
      <c r="S42" s="219" t="s">
        <v>437</v>
      </c>
      <c r="T42" s="219" t="s">
        <v>437</v>
      </c>
      <c r="U42" s="219" t="s">
        <v>437</v>
      </c>
      <c r="V42" s="219" t="s">
        <v>437</v>
      </c>
      <c r="W42" s="219" t="s">
        <v>437</v>
      </c>
      <c r="X42" s="219" t="s">
        <v>437</v>
      </c>
      <c r="Y42" s="219" t="s">
        <v>437</v>
      </c>
      <c r="Z42" s="219" t="s">
        <v>437</v>
      </c>
      <c r="AA42" s="219" t="s">
        <v>437</v>
      </c>
      <c r="AB42" s="219" t="s">
        <v>437</v>
      </c>
      <c r="AC42" s="210" t="s">
        <v>437</v>
      </c>
      <c r="AD42" s="210" t="s">
        <v>437</v>
      </c>
      <c r="AE42" s="210" t="s">
        <v>437</v>
      </c>
    </row>
    <row r="43" spans="1:31" ht="12.75" x14ac:dyDescent="0.2">
      <c r="A43" s="187" t="s">
        <v>42</v>
      </c>
      <c r="B43" s="190" t="s">
        <v>497</v>
      </c>
      <c r="C43" s="210" t="s">
        <v>437</v>
      </c>
      <c r="D43" s="210" t="s">
        <v>437</v>
      </c>
      <c r="E43" s="210" t="s">
        <v>437</v>
      </c>
      <c r="F43" s="210" t="s">
        <v>437</v>
      </c>
      <c r="G43" s="210" t="s">
        <v>437</v>
      </c>
      <c r="H43" s="210" t="s">
        <v>437</v>
      </c>
      <c r="I43" s="219" t="s">
        <v>437</v>
      </c>
      <c r="J43" s="219" t="s">
        <v>437</v>
      </c>
      <c r="K43" s="219" t="s">
        <v>437</v>
      </c>
      <c r="L43" s="219" t="s">
        <v>437</v>
      </c>
      <c r="M43" s="219" t="s">
        <v>437</v>
      </c>
      <c r="N43" s="219" t="s">
        <v>437</v>
      </c>
      <c r="O43" s="219" t="s">
        <v>437</v>
      </c>
      <c r="P43" s="219" t="s">
        <v>437</v>
      </c>
      <c r="Q43" s="219" t="s">
        <v>437</v>
      </c>
      <c r="R43" s="219" t="s">
        <v>437</v>
      </c>
      <c r="S43" s="219" t="s">
        <v>437</v>
      </c>
      <c r="T43" s="219" t="s">
        <v>437</v>
      </c>
      <c r="U43" s="219" t="s">
        <v>437</v>
      </c>
      <c r="V43" s="219" t="s">
        <v>437</v>
      </c>
      <c r="W43" s="219" t="s">
        <v>437</v>
      </c>
      <c r="X43" s="219" t="s">
        <v>437</v>
      </c>
      <c r="Y43" s="219" t="s">
        <v>437</v>
      </c>
      <c r="Z43" s="219" t="s">
        <v>437</v>
      </c>
      <c r="AA43" s="219" t="s">
        <v>437</v>
      </c>
      <c r="AB43" s="219" t="s">
        <v>437</v>
      </c>
      <c r="AC43" s="210" t="s">
        <v>437</v>
      </c>
      <c r="AD43" s="210" t="s">
        <v>437</v>
      </c>
      <c r="AE43" s="210" t="s">
        <v>437</v>
      </c>
    </row>
    <row r="44" spans="1:31" ht="12.75" x14ac:dyDescent="0.2">
      <c r="A44" s="187" t="s">
        <v>498</v>
      </c>
      <c r="B44" s="190" t="s">
        <v>499</v>
      </c>
      <c r="C44" s="210" t="s">
        <v>437</v>
      </c>
      <c r="D44" s="210" t="s">
        <v>437</v>
      </c>
      <c r="E44" s="210" t="s">
        <v>437</v>
      </c>
      <c r="F44" s="210" t="s">
        <v>437</v>
      </c>
      <c r="G44" s="210" t="s">
        <v>437</v>
      </c>
      <c r="H44" s="210" t="s">
        <v>437</v>
      </c>
      <c r="I44" s="219" t="s">
        <v>437</v>
      </c>
      <c r="J44" s="219" t="s">
        <v>437</v>
      </c>
      <c r="K44" s="219" t="s">
        <v>437</v>
      </c>
      <c r="L44" s="219" t="s">
        <v>437</v>
      </c>
      <c r="M44" s="219" t="s">
        <v>437</v>
      </c>
      <c r="N44" s="219" t="s">
        <v>437</v>
      </c>
      <c r="O44" s="219" t="s">
        <v>437</v>
      </c>
      <c r="P44" s="219" t="s">
        <v>437</v>
      </c>
      <c r="Q44" s="219" t="s">
        <v>437</v>
      </c>
      <c r="R44" s="219" t="s">
        <v>437</v>
      </c>
      <c r="S44" s="219" t="s">
        <v>437</v>
      </c>
      <c r="T44" s="219" t="s">
        <v>437</v>
      </c>
      <c r="U44" s="219" t="s">
        <v>437</v>
      </c>
      <c r="V44" s="219" t="s">
        <v>437</v>
      </c>
      <c r="W44" s="219" t="s">
        <v>437</v>
      </c>
      <c r="X44" s="219" t="s">
        <v>437</v>
      </c>
      <c r="Y44" s="219" t="s">
        <v>437</v>
      </c>
      <c r="Z44" s="219" t="s">
        <v>437</v>
      </c>
      <c r="AA44" s="219" t="s">
        <v>437</v>
      </c>
      <c r="AB44" s="219" t="s">
        <v>437</v>
      </c>
      <c r="AC44" s="210" t="s">
        <v>437</v>
      </c>
      <c r="AD44" s="210" t="s">
        <v>437</v>
      </c>
      <c r="AE44" s="210" t="s">
        <v>437</v>
      </c>
    </row>
    <row r="45" spans="1:31" ht="12.75" x14ac:dyDescent="0.2">
      <c r="A45" s="187" t="s">
        <v>500</v>
      </c>
      <c r="B45" s="190" t="s">
        <v>501</v>
      </c>
      <c r="C45" s="210" t="s">
        <v>437</v>
      </c>
      <c r="D45" s="210" t="s">
        <v>437</v>
      </c>
      <c r="E45" s="210" t="s">
        <v>437</v>
      </c>
      <c r="F45" s="210" t="s">
        <v>437</v>
      </c>
      <c r="G45" s="210" t="s">
        <v>437</v>
      </c>
      <c r="H45" s="210" t="s">
        <v>437</v>
      </c>
      <c r="I45" s="219" t="s">
        <v>437</v>
      </c>
      <c r="J45" s="219" t="s">
        <v>437</v>
      </c>
      <c r="K45" s="219" t="s">
        <v>437</v>
      </c>
      <c r="L45" s="219" t="s">
        <v>437</v>
      </c>
      <c r="M45" s="219" t="s">
        <v>437</v>
      </c>
      <c r="N45" s="219" t="s">
        <v>437</v>
      </c>
      <c r="O45" s="219" t="s">
        <v>437</v>
      </c>
      <c r="P45" s="219" t="s">
        <v>437</v>
      </c>
      <c r="Q45" s="219" t="s">
        <v>437</v>
      </c>
      <c r="R45" s="219" t="s">
        <v>437</v>
      </c>
      <c r="S45" s="219" t="s">
        <v>437</v>
      </c>
      <c r="T45" s="219" t="s">
        <v>437</v>
      </c>
      <c r="U45" s="219" t="s">
        <v>437</v>
      </c>
      <c r="V45" s="219" t="s">
        <v>437</v>
      </c>
      <c r="W45" s="219" t="s">
        <v>437</v>
      </c>
      <c r="X45" s="219" t="s">
        <v>437</v>
      </c>
      <c r="Y45" s="219" t="s">
        <v>437</v>
      </c>
      <c r="Z45" s="219" t="s">
        <v>437</v>
      </c>
      <c r="AA45" s="219" t="s">
        <v>437</v>
      </c>
      <c r="AB45" s="219" t="s">
        <v>437</v>
      </c>
      <c r="AC45" s="210" t="s">
        <v>437</v>
      </c>
      <c r="AD45" s="210" t="s">
        <v>437</v>
      </c>
      <c r="AE45" s="210" t="s">
        <v>437</v>
      </c>
    </row>
    <row r="46" spans="1:31" ht="12.75" x14ac:dyDescent="0.2">
      <c r="A46" s="187" t="s">
        <v>502</v>
      </c>
      <c r="B46" s="188" t="s">
        <v>503</v>
      </c>
      <c r="C46" s="210" t="s">
        <v>437</v>
      </c>
      <c r="D46" s="210" t="s">
        <v>437</v>
      </c>
      <c r="E46" s="210" t="s">
        <v>437</v>
      </c>
      <c r="F46" s="210" t="s">
        <v>437</v>
      </c>
      <c r="G46" s="210" t="s">
        <v>437</v>
      </c>
      <c r="H46" s="210" t="s">
        <v>437</v>
      </c>
      <c r="I46" s="219" t="s">
        <v>437</v>
      </c>
      <c r="J46" s="219" t="s">
        <v>437</v>
      </c>
      <c r="K46" s="219" t="s">
        <v>437</v>
      </c>
      <c r="L46" s="219" t="s">
        <v>437</v>
      </c>
      <c r="M46" s="219" t="s">
        <v>437</v>
      </c>
      <c r="N46" s="219" t="s">
        <v>437</v>
      </c>
      <c r="O46" s="219" t="s">
        <v>437</v>
      </c>
      <c r="P46" s="219" t="s">
        <v>437</v>
      </c>
      <c r="Q46" s="219" t="s">
        <v>437</v>
      </c>
      <c r="R46" s="219" t="s">
        <v>437</v>
      </c>
      <c r="S46" s="219" t="s">
        <v>437</v>
      </c>
      <c r="T46" s="219" t="s">
        <v>437</v>
      </c>
      <c r="U46" s="219" t="s">
        <v>437</v>
      </c>
      <c r="V46" s="219" t="s">
        <v>437</v>
      </c>
      <c r="W46" s="219" t="s">
        <v>437</v>
      </c>
      <c r="X46" s="219" t="s">
        <v>437</v>
      </c>
      <c r="Y46" s="219" t="s">
        <v>437</v>
      </c>
      <c r="Z46" s="219" t="s">
        <v>437</v>
      </c>
      <c r="AA46" s="219" t="s">
        <v>437</v>
      </c>
      <c r="AB46" s="219" t="s">
        <v>437</v>
      </c>
      <c r="AC46" s="210" t="s">
        <v>437</v>
      </c>
      <c r="AD46" s="210" t="s">
        <v>437</v>
      </c>
      <c r="AE46" s="210" t="s">
        <v>437</v>
      </c>
    </row>
    <row r="47" spans="1:31" ht="12.75" x14ac:dyDescent="0.2">
      <c r="A47" s="187" t="s">
        <v>504</v>
      </c>
      <c r="B47" s="188" t="s">
        <v>505</v>
      </c>
      <c r="C47" s="210" t="s">
        <v>437</v>
      </c>
      <c r="D47" s="210" t="s">
        <v>437</v>
      </c>
      <c r="E47" s="210" t="s">
        <v>437</v>
      </c>
      <c r="F47" s="210" t="s">
        <v>437</v>
      </c>
      <c r="G47" s="210" t="s">
        <v>437</v>
      </c>
      <c r="H47" s="210" t="s">
        <v>437</v>
      </c>
      <c r="I47" s="219" t="s">
        <v>437</v>
      </c>
      <c r="J47" s="219" t="s">
        <v>437</v>
      </c>
      <c r="K47" s="219" t="s">
        <v>437</v>
      </c>
      <c r="L47" s="219" t="s">
        <v>437</v>
      </c>
      <c r="M47" s="219" t="s">
        <v>437</v>
      </c>
      <c r="N47" s="219" t="s">
        <v>437</v>
      </c>
      <c r="O47" s="219" t="s">
        <v>437</v>
      </c>
      <c r="P47" s="219" t="s">
        <v>437</v>
      </c>
      <c r="Q47" s="219" t="s">
        <v>437</v>
      </c>
      <c r="R47" s="219" t="s">
        <v>437</v>
      </c>
      <c r="S47" s="219" t="s">
        <v>437</v>
      </c>
      <c r="T47" s="219" t="s">
        <v>437</v>
      </c>
      <c r="U47" s="219" t="s">
        <v>437</v>
      </c>
      <c r="V47" s="219" t="s">
        <v>437</v>
      </c>
      <c r="W47" s="219" t="s">
        <v>437</v>
      </c>
      <c r="X47" s="219" t="s">
        <v>437</v>
      </c>
      <c r="Y47" s="219" t="s">
        <v>437</v>
      </c>
      <c r="Z47" s="219" t="s">
        <v>437</v>
      </c>
      <c r="AA47" s="219" t="s">
        <v>437</v>
      </c>
      <c r="AB47" s="219" t="s">
        <v>437</v>
      </c>
      <c r="AC47" s="210" t="s">
        <v>437</v>
      </c>
      <c r="AD47" s="210" t="s">
        <v>437</v>
      </c>
      <c r="AE47" s="210" t="s">
        <v>437</v>
      </c>
    </row>
    <row r="48" spans="1:31" ht="12.75" x14ac:dyDescent="0.2">
      <c r="A48" s="187" t="s">
        <v>506</v>
      </c>
      <c r="B48" s="190" t="s">
        <v>507</v>
      </c>
      <c r="C48" s="210" t="s">
        <v>437</v>
      </c>
      <c r="D48" s="210" t="s">
        <v>437</v>
      </c>
      <c r="E48" s="210" t="s">
        <v>437</v>
      </c>
      <c r="F48" s="210" t="s">
        <v>437</v>
      </c>
      <c r="G48" s="210" t="s">
        <v>437</v>
      </c>
      <c r="H48" s="210" t="s">
        <v>437</v>
      </c>
      <c r="I48" s="219" t="s">
        <v>437</v>
      </c>
      <c r="J48" s="219" t="s">
        <v>437</v>
      </c>
      <c r="K48" s="219" t="s">
        <v>437</v>
      </c>
      <c r="L48" s="219" t="s">
        <v>437</v>
      </c>
      <c r="M48" s="219" t="s">
        <v>437</v>
      </c>
      <c r="N48" s="219" t="s">
        <v>437</v>
      </c>
      <c r="O48" s="219" t="s">
        <v>437</v>
      </c>
      <c r="P48" s="219" t="s">
        <v>437</v>
      </c>
      <c r="Q48" s="219" t="s">
        <v>437</v>
      </c>
      <c r="R48" s="219" t="s">
        <v>437</v>
      </c>
      <c r="S48" s="219" t="s">
        <v>437</v>
      </c>
      <c r="T48" s="219" t="s">
        <v>437</v>
      </c>
      <c r="U48" s="219" t="s">
        <v>437</v>
      </c>
      <c r="V48" s="219" t="s">
        <v>437</v>
      </c>
      <c r="W48" s="219" t="s">
        <v>437</v>
      </c>
      <c r="X48" s="219" t="s">
        <v>437</v>
      </c>
      <c r="Y48" s="219" t="s">
        <v>437</v>
      </c>
      <c r="Z48" s="219" t="s">
        <v>437</v>
      </c>
      <c r="AA48" s="219" t="s">
        <v>437</v>
      </c>
      <c r="AB48" s="219" t="s">
        <v>437</v>
      </c>
      <c r="AC48" s="210" t="s">
        <v>437</v>
      </c>
      <c r="AD48" s="210" t="s">
        <v>437</v>
      </c>
      <c r="AE48" s="210" t="s">
        <v>437</v>
      </c>
    </row>
    <row r="49" spans="1:31" ht="12.75" x14ac:dyDescent="0.2">
      <c r="A49" s="187" t="s">
        <v>508</v>
      </c>
      <c r="B49" s="190" t="s">
        <v>509</v>
      </c>
      <c r="C49" s="210" t="s">
        <v>437</v>
      </c>
      <c r="D49" s="210" t="s">
        <v>437</v>
      </c>
      <c r="E49" s="210" t="s">
        <v>437</v>
      </c>
      <c r="F49" s="210" t="s">
        <v>437</v>
      </c>
      <c r="G49" s="210" t="s">
        <v>437</v>
      </c>
      <c r="H49" s="210" t="s">
        <v>437</v>
      </c>
      <c r="I49" s="219" t="s">
        <v>437</v>
      </c>
      <c r="J49" s="219" t="s">
        <v>437</v>
      </c>
      <c r="K49" s="219" t="s">
        <v>437</v>
      </c>
      <c r="L49" s="219" t="s">
        <v>437</v>
      </c>
      <c r="M49" s="219" t="s">
        <v>437</v>
      </c>
      <c r="N49" s="219" t="s">
        <v>437</v>
      </c>
      <c r="O49" s="219" t="s">
        <v>437</v>
      </c>
      <c r="P49" s="219" t="s">
        <v>437</v>
      </c>
      <c r="Q49" s="219" t="s">
        <v>437</v>
      </c>
      <c r="R49" s="219" t="s">
        <v>437</v>
      </c>
      <c r="S49" s="219" t="s">
        <v>437</v>
      </c>
      <c r="T49" s="219" t="s">
        <v>437</v>
      </c>
      <c r="U49" s="219" t="s">
        <v>437</v>
      </c>
      <c r="V49" s="219" t="s">
        <v>437</v>
      </c>
      <c r="W49" s="219" t="s">
        <v>437</v>
      </c>
      <c r="X49" s="219" t="s">
        <v>437</v>
      </c>
      <c r="Y49" s="219" t="s">
        <v>437</v>
      </c>
      <c r="Z49" s="219" t="s">
        <v>437</v>
      </c>
      <c r="AA49" s="219" t="s">
        <v>437</v>
      </c>
      <c r="AB49" s="219" t="s">
        <v>437</v>
      </c>
      <c r="AC49" s="210" t="s">
        <v>437</v>
      </c>
      <c r="AD49" s="210" t="s">
        <v>437</v>
      </c>
      <c r="AE49" s="210" t="s">
        <v>437</v>
      </c>
    </row>
    <row r="50" spans="1:31" ht="14.25" x14ac:dyDescent="0.2">
      <c r="A50" s="187" t="s">
        <v>510</v>
      </c>
      <c r="B50" s="190" t="s">
        <v>551</v>
      </c>
      <c r="C50" s="210" t="s">
        <v>437</v>
      </c>
      <c r="D50" s="210" t="s">
        <v>437</v>
      </c>
      <c r="E50" s="210" t="s">
        <v>437</v>
      </c>
      <c r="F50" s="210" t="s">
        <v>437</v>
      </c>
      <c r="G50" s="210" t="s">
        <v>437</v>
      </c>
      <c r="H50" s="210" t="s">
        <v>437</v>
      </c>
      <c r="I50" s="219" t="s">
        <v>437</v>
      </c>
      <c r="J50" s="219" t="s">
        <v>437</v>
      </c>
      <c r="K50" s="219" t="s">
        <v>437</v>
      </c>
      <c r="L50" s="219" t="s">
        <v>437</v>
      </c>
      <c r="M50" s="219" t="s">
        <v>437</v>
      </c>
      <c r="N50" s="219" t="s">
        <v>437</v>
      </c>
      <c r="O50" s="219" t="s">
        <v>437</v>
      </c>
      <c r="P50" s="219" t="s">
        <v>437</v>
      </c>
      <c r="Q50" s="219" t="s">
        <v>437</v>
      </c>
      <c r="R50" s="219" t="s">
        <v>437</v>
      </c>
      <c r="S50" s="219" t="s">
        <v>437</v>
      </c>
      <c r="T50" s="219" t="s">
        <v>437</v>
      </c>
      <c r="U50" s="219" t="s">
        <v>437</v>
      </c>
      <c r="V50" s="219" t="s">
        <v>437</v>
      </c>
      <c r="W50" s="219" t="s">
        <v>437</v>
      </c>
      <c r="X50" s="219" t="s">
        <v>437</v>
      </c>
      <c r="Y50" s="219" t="s">
        <v>437</v>
      </c>
      <c r="Z50" s="219" t="s">
        <v>437</v>
      </c>
      <c r="AA50" s="219" t="s">
        <v>437</v>
      </c>
      <c r="AB50" s="219" t="s">
        <v>437</v>
      </c>
      <c r="AC50" s="210" t="s">
        <v>437</v>
      </c>
      <c r="AD50" s="210" t="s">
        <v>437</v>
      </c>
      <c r="AE50" s="210" t="s">
        <v>437</v>
      </c>
    </row>
    <row r="51" spans="1:31" ht="12.75" x14ac:dyDescent="0.2">
      <c r="A51" s="187" t="s">
        <v>552</v>
      </c>
      <c r="B51" s="190" t="s">
        <v>511</v>
      </c>
      <c r="C51" s="210" t="s">
        <v>437</v>
      </c>
      <c r="D51" s="210" t="s">
        <v>437</v>
      </c>
      <c r="E51" s="210" t="s">
        <v>437</v>
      </c>
      <c r="F51" s="210" t="s">
        <v>437</v>
      </c>
      <c r="G51" s="210" t="s">
        <v>437</v>
      </c>
      <c r="H51" s="210" t="s">
        <v>437</v>
      </c>
      <c r="I51" s="219" t="s">
        <v>437</v>
      </c>
      <c r="J51" s="219" t="s">
        <v>437</v>
      </c>
      <c r="K51" s="219" t="s">
        <v>437</v>
      </c>
      <c r="L51" s="219" t="s">
        <v>437</v>
      </c>
      <c r="M51" s="219" t="s">
        <v>437</v>
      </c>
      <c r="N51" s="219" t="s">
        <v>437</v>
      </c>
      <c r="O51" s="219" t="s">
        <v>437</v>
      </c>
      <c r="P51" s="219" t="s">
        <v>437</v>
      </c>
      <c r="Q51" s="219" t="s">
        <v>437</v>
      </c>
      <c r="R51" s="219" t="s">
        <v>437</v>
      </c>
      <c r="S51" s="219" t="s">
        <v>437</v>
      </c>
      <c r="T51" s="219" t="s">
        <v>437</v>
      </c>
      <c r="U51" s="219" t="s">
        <v>437</v>
      </c>
      <c r="V51" s="219" t="s">
        <v>437</v>
      </c>
      <c r="W51" s="219" t="s">
        <v>437</v>
      </c>
      <c r="X51" s="219" t="s">
        <v>437</v>
      </c>
      <c r="Y51" s="219" t="s">
        <v>437</v>
      </c>
      <c r="Z51" s="219" t="s">
        <v>437</v>
      </c>
      <c r="AA51" s="219" t="s">
        <v>437</v>
      </c>
      <c r="AB51" s="219" t="s">
        <v>437</v>
      </c>
      <c r="AC51" s="210" t="s">
        <v>437</v>
      </c>
      <c r="AD51" s="210" t="s">
        <v>437</v>
      </c>
      <c r="AE51" s="210" t="s">
        <v>437</v>
      </c>
    </row>
    <row r="52" spans="1:31" ht="12.75" x14ac:dyDescent="0.2">
      <c r="A52" s="187" t="s">
        <v>10</v>
      </c>
      <c r="B52" s="188" t="s">
        <v>512</v>
      </c>
      <c r="C52" s="210" t="s">
        <v>437</v>
      </c>
      <c r="D52" s="210" t="s">
        <v>437</v>
      </c>
      <c r="E52" s="210" t="s">
        <v>437</v>
      </c>
      <c r="F52" s="210" t="s">
        <v>437</v>
      </c>
      <c r="G52" s="210" t="s">
        <v>437</v>
      </c>
      <c r="H52" s="210" t="s">
        <v>437</v>
      </c>
      <c r="I52" s="219" t="s">
        <v>437</v>
      </c>
      <c r="J52" s="219" t="s">
        <v>437</v>
      </c>
      <c r="K52" s="219" t="s">
        <v>437</v>
      </c>
      <c r="L52" s="219" t="s">
        <v>437</v>
      </c>
      <c r="M52" s="219" t="s">
        <v>437</v>
      </c>
      <c r="N52" s="219" t="s">
        <v>437</v>
      </c>
      <c r="O52" s="219" t="s">
        <v>437</v>
      </c>
      <c r="P52" s="219" t="s">
        <v>437</v>
      </c>
      <c r="Q52" s="219" t="s">
        <v>437</v>
      </c>
      <c r="R52" s="219" t="s">
        <v>437</v>
      </c>
      <c r="S52" s="219" t="s">
        <v>437</v>
      </c>
      <c r="T52" s="219" t="s">
        <v>437</v>
      </c>
      <c r="U52" s="219" t="s">
        <v>437</v>
      </c>
      <c r="V52" s="219" t="s">
        <v>437</v>
      </c>
      <c r="W52" s="219" t="s">
        <v>437</v>
      </c>
      <c r="X52" s="219" t="s">
        <v>437</v>
      </c>
      <c r="Y52" s="219" t="s">
        <v>437</v>
      </c>
      <c r="Z52" s="219" t="s">
        <v>437</v>
      </c>
      <c r="AA52" s="219" t="s">
        <v>437</v>
      </c>
      <c r="AB52" s="219" t="s">
        <v>437</v>
      </c>
      <c r="AC52" s="210" t="s">
        <v>437</v>
      </c>
      <c r="AD52" s="210" t="s">
        <v>437</v>
      </c>
      <c r="AE52" s="210" t="s">
        <v>437</v>
      </c>
    </row>
    <row r="53" spans="1:31" ht="12.75" x14ac:dyDescent="0.2">
      <c r="A53" s="187" t="s">
        <v>41</v>
      </c>
      <c r="B53" s="190" t="s">
        <v>491</v>
      </c>
      <c r="C53" s="210" t="s">
        <v>437</v>
      </c>
      <c r="D53" s="210" t="s">
        <v>437</v>
      </c>
      <c r="E53" s="210" t="s">
        <v>437</v>
      </c>
      <c r="F53" s="210" t="s">
        <v>437</v>
      </c>
      <c r="G53" s="210" t="s">
        <v>437</v>
      </c>
      <c r="H53" s="210" t="s">
        <v>437</v>
      </c>
      <c r="I53" s="219" t="s">
        <v>437</v>
      </c>
      <c r="J53" s="219" t="s">
        <v>437</v>
      </c>
      <c r="K53" s="219" t="s">
        <v>437</v>
      </c>
      <c r="L53" s="219" t="s">
        <v>437</v>
      </c>
      <c r="M53" s="219" t="s">
        <v>437</v>
      </c>
      <c r="N53" s="219" t="s">
        <v>437</v>
      </c>
      <c r="O53" s="219" t="s">
        <v>437</v>
      </c>
      <c r="P53" s="219" t="s">
        <v>437</v>
      </c>
      <c r="Q53" s="219" t="s">
        <v>437</v>
      </c>
      <c r="R53" s="219" t="s">
        <v>437</v>
      </c>
      <c r="S53" s="219" t="s">
        <v>437</v>
      </c>
      <c r="T53" s="219" t="s">
        <v>437</v>
      </c>
      <c r="U53" s="219" t="s">
        <v>437</v>
      </c>
      <c r="V53" s="219" t="s">
        <v>437</v>
      </c>
      <c r="W53" s="219" t="s">
        <v>437</v>
      </c>
      <c r="X53" s="219" t="s">
        <v>437</v>
      </c>
      <c r="Y53" s="219" t="s">
        <v>437</v>
      </c>
      <c r="Z53" s="219" t="s">
        <v>437</v>
      </c>
      <c r="AA53" s="219" t="s">
        <v>437</v>
      </c>
      <c r="AB53" s="219" t="s">
        <v>437</v>
      </c>
      <c r="AC53" s="210" t="s">
        <v>437</v>
      </c>
      <c r="AD53" s="210" t="s">
        <v>437</v>
      </c>
      <c r="AE53" s="210" t="s">
        <v>437</v>
      </c>
    </row>
    <row r="54" spans="1:31" ht="12.75" x14ac:dyDescent="0.2">
      <c r="A54" s="187" t="s">
        <v>40</v>
      </c>
      <c r="B54" s="190" t="s">
        <v>492</v>
      </c>
      <c r="C54" s="210" t="s">
        <v>437</v>
      </c>
      <c r="D54" s="210" t="s">
        <v>437</v>
      </c>
      <c r="E54" s="210" t="s">
        <v>437</v>
      </c>
      <c r="F54" s="210" t="s">
        <v>437</v>
      </c>
      <c r="G54" s="210" t="s">
        <v>437</v>
      </c>
      <c r="H54" s="210" t="s">
        <v>437</v>
      </c>
      <c r="I54" s="219" t="s">
        <v>437</v>
      </c>
      <c r="J54" s="219" t="s">
        <v>437</v>
      </c>
      <c r="K54" s="219" t="s">
        <v>437</v>
      </c>
      <c r="L54" s="219" t="s">
        <v>437</v>
      </c>
      <c r="M54" s="219" t="s">
        <v>437</v>
      </c>
      <c r="N54" s="219" t="s">
        <v>437</v>
      </c>
      <c r="O54" s="219" t="s">
        <v>437</v>
      </c>
      <c r="P54" s="219" t="s">
        <v>437</v>
      </c>
      <c r="Q54" s="219" t="s">
        <v>437</v>
      </c>
      <c r="R54" s="219" t="s">
        <v>437</v>
      </c>
      <c r="S54" s="219" t="s">
        <v>437</v>
      </c>
      <c r="T54" s="219" t="s">
        <v>437</v>
      </c>
      <c r="U54" s="219" t="s">
        <v>437</v>
      </c>
      <c r="V54" s="219" t="s">
        <v>437</v>
      </c>
      <c r="W54" s="219" t="s">
        <v>437</v>
      </c>
      <c r="X54" s="219" t="s">
        <v>437</v>
      </c>
      <c r="Y54" s="219" t="s">
        <v>437</v>
      </c>
      <c r="Z54" s="219" t="s">
        <v>437</v>
      </c>
      <c r="AA54" s="219" t="s">
        <v>437</v>
      </c>
      <c r="AB54" s="219" t="s">
        <v>437</v>
      </c>
      <c r="AC54" s="210" t="s">
        <v>437</v>
      </c>
      <c r="AD54" s="210" t="s">
        <v>437</v>
      </c>
      <c r="AE54" s="210" t="s">
        <v>437</v>
      </c>
    </row>
    <row r="55" spans="1:31" ht="12.75" x14ac:dyDescent="0.2">
      <c r="A55" s="187" t="s">
        <v>39</v>
      </c>
      <c r="B55" s="190" t="s">
        <v>493</v>
      </c>
      <c r="C55" s="210" t="s">
        <v>437</v>
      </c>
      <c r="D55" s="210" t="s">
        <v>437</v>
      </c>
      <c r="E55" s="210" t="s">
        <v>437</v>
      </c>
      <c r="F55" s="210" t="s">
        <v>437</v>
      </c>
      <c r="G55" s="210" t="s">
        <v>437</v>
      </c>
      <c r="H55" s="210" t="s">
        <v>437</v>
      </c>
      <c r="I55" s="219" t="s">
        <v>437</v>
      </c>
      <c r="J55" s="219" t="s">
        <v>437</v>
      </c>
      <c r="K55" s="219" t="s">
        <v>437</v>
      </c>
      <c r="L55" s="219" t="s">
        <v>437</v>
      </c>
      <c r="M55" s="219" t="s">
        <v>437</v>
      </c>
      <c r="N55" s="219" t="s">
        <v>437</v>
      </c>
      <c r="O55" s="219" t="s">
        <v>437</v>
      </c>
      <c r="P55" s="219" t="s">
        <v>437</v>
      </c>
      <c r="Q55" s="219" t="s">
        <v>437</v>
      </c>
      <c r="R55" s="219" t="s">
        <v>437</v>
      </c>
      <c r="S55" s="219" t="s">
        <v>437</v>
      </c>
      <c r="T55" s="219" t="s">
        <v>437</v>
      </c>
      <c r="U55" s="219" t="s">
        <v>437</v>
      </c>
      <c r="V55" s="219" t="s">
        <v>437</v>
      </c>
      <c r="W55" s="219" t="s">
        <v>437</v>
      </c>
      <c r="X55" s="219" t="s">
        <v>437</v>
      </c>
      <c r="Y55" s="219" t="s">
        <v>437</v>
      </c>
      <c r="Z55" s="219" t="s">
        <v>437</v>
      </c>
      <c r="AA55" s="219" t="s">
        <v>437</v>
      </c>
      <c r="AB55" s="219" t="s">
        <v>437</v>
      </c>
      <c r="AC55" s="210" t="s">
        <v>437</v>
      </c>
      <c r="AD55" s="210" t="s">
        <v>437</v>
      </c>
      <c r="AE55" s="210" t="s">
        <v>437</v>
      </c>
    </row>
    <row r="56" spans="1:31" ht="12.75" x14ac:dyDescent="0.2">
      <c r="A56" s="187" t="s">
        <v>513</v>
      </c>
      <c r="B56" s="188" t="s">
        <v>494</v>
      </c>
      <c r="C56" s="210" t="s">
        <v>437</v>
      </c>
      <c r="D56" s="210" t="s">
        <v>437</v>
      </c>
      <c r="E56" s="210" t="s">
        <v>437</v>
      </c>
      <c r="F56" s="210" t="s">
        <v>437</v>
      </c>
      <c r="G56" s="210" t="s">
        <v>437</v>
      </c>
      <c r="H56" s="210" t="s">
        <v>437</v>
      </c>
      <c r="I56" s="219" t="s">
        <v>437</v>
      </c>
      <c r="J56" s="219" t="s">
        <v>437</v>
      </c>
      <c r="K56" s="219" t="s">
        <v>437</v>
      </c>
      <c r="L56" s="219" t="s">
        <v>437</v>
      </c>
      <c r="M56" s="219" t="s">
        <v>437</v>
      </c>
      <c r="N56" s="219" t="s">
        <v>437</v>
      </c>
      <c r="O56" s="219" t="s">
        <v>437</v>
      </c>
      <c r="P56" s="219" t="s">
        <v>437</v>
      </c>
      <c r="Q56" s="219" t="s">
        <v>437</v>
      </c>
      <c r="R56" s="219" t="s">
        <v>437</v>
      </c>
      <c r="S56" s="219" t="s">
        <v>437</v>
      </c>
      <c r="T56" s="219" t="s">
        <v>437</v>
      </c>
      <c r="U56" s="219" t="s">
        <v>437</v>
      </c>
      <c r="V56" s="219" t="s">
        <v>437</v>
      </c>
      <c r="W56" s="219" t="s">
        <v>437</v>
      </c>
      <c r="X56" s="219" t="s">
        <v>437</v>
      </c>
      <c r="Y56" s="219" t="s">
        <v>437</v>
      </c>
      <c r="Z56" s="219" t="s">
        <v>437</v>
      </c>
      <c r="AA56" s="219" t="s">
        <v>437</v>
      </c>
      <c r="AB56" s="219" t="s">
        <v>437</v>
      </c>
      <c r="AC56" s="210" t="s">
        <v>437</v>
      </c>
      <c r="AD56" s="210" t="s">
        <v>437</v>
      </c>
      <c r="AE56" s="210" t="s">
        <v>437</v>
      </c>
    </row>
    <row r="57" spans="1:31" ht="12.75" x14ac:dyDescent="0.2">
      <c r="A57" s="187" t="s">
        <v>514</v>
      </c>
      <c r="B57" s="188" t="s">
        <v>495</v>
      </c>
      <c r="C57" s="210" t="s">
        <v>437</v>
      </c>
      <c r="D57" s="210" t="s">
        <v>437</v>
      </c>
      <c r="E57" s="210" t="s">
        <v>437</v>
      </c>
      <c r="F57" s="210" t="s">
        <v>437</v>
      </c>
      <c r="G57" s="210" t="s">
        <v>437</v>
      </c>
      <c r="H57" s="210" t="s">
        <v>437</v>
      </c>
      <c r="I57" s="219" t="s">
        <v>437</v>
      </c>
      <c r="J57" s="219" t="s">
        <v>437</v>
      </c>
      <c r="K57" s="219" t="s">
        <v>437</v>
      </c>
      <c r="L57" s="219" t="s">
        <v>437</v>
      </c>
      <c r="M57" s="219" t="s">
        <v>437</v>
      </c>
      <c r="N57" s="219" t="s">
        <v>437</v>
      </c>
      <c r="O57" s="219" t="s">
        <v>437</v>
      </c>
      <c r="P57" s="219" t="s">
        <v>437</v>
      </c>
      <c r="Q57" s="219" t="s">
        <v>437</v>
      </c>
      <c r="R57" s="219" t="s">
        <v>437</v>
      </c>
      <c r="S57" s="219" t="s">
        <v>437</v>
      </c>
      <c r="T57" s="219" t="s">
        <v>437</v>
      </c>
      <c r="U57" s="219" t="s">
        <v>437</v>
      </c>
      <c r="V57" s="219" t="s">
        <v>437</v>
      </c>
      <c r="W57" s="219" t="s">
        <v>437</v>
      </c>
      <c r="X57" s="219" t="s">
        <v>437</v>
      </c>
      <c r="Y57" s="219" t="s">
        <v>437</v>
      </c>
      <c r="Z57" s="219" t="s">
        <v>437</v>
      </c>
      <c r="AA57" s="219" t="s">
        <v>437</v>
      </c>
      <c r="AB57" s="219" t="s">
        <v>437</v>
      </c>
      <c r="AC57" s="210" t="s">
        <v>437</v>
      </c>
      <c r="AD57" s="210" t="s">
        <v>437</v>
      </c>
      <c r="AE57" s="210" t="s">
        <v>437</v>
      </c>
    </row>
    <row r="58" spans="1:31" ht="12.75" x14ac:dyDescent="0.2">
      <c r="A58" s="187" t="s">
        <v>515</v>
      </c>
      <c r="B58" s="188" t="s">
        <v>496</v>
      </c>
      <c r="C58" s="210" t="s">
        <v>437</v>
      </c>
      <c r="D58" s="210" t="s">
        <v>437</v>
      </c>
      <c r="E58" s="210" t="s">
        <v>437</v>
      </c>
      <c r="F58" s="210" t="s">
        <v>437</v>
      </c>
      <c r="G58" s="210" t="s">
        <v>437</v>
      </c>
      <c r="H58" s="210" t="s">
        <v>437</v>
      </c>
      <c r="I58" s="219" t="s">
        <v>437</v>
      </c>
      <c r="J58" s="219" t="s">
        <v>437</v>
      </c>
      <c r="K58" s="219" t="s">
        <v>437</v>
      </c>
      <c r="L58" s="219" t="s">
        <v>437</v>
      </c>
      <c r="M58" s="219" t="s">
        <v>437</v>
      </c>
      <c r="N58" s="219" t="s">
        <v>437</v>
      </c>
      <c r="O58" s="219" t="s">
        <v>437</v>
      </c>
      <c r="P58" s="219" t="s">
        <v>437</v>
      </c>
      <c r="Q58" s="219" t="s">
        <v>437</v>
      </c>
      <c r="R58" s="219" t="s">
        <v>437</v>
      </c>
      <c r="S58" s="219" t="s">
        <v>437</v>
      </c>
      <c r="T58" s="219" t="s">
        <v>437</v>
      </c>
      <c r="U58" s="219" t="s">
        <v>437</v>
      </c>
      <c r="V58" s="219" t="s">
        <v>437</v>
      </c>
      <c r="W58" s="219" t="s">
        <v>437</v>
      </c>
      <c r="X58" s="219" t="s">
        <v>437</v>
      </c>
      <c r="Y58" s="219" t="s">
        <v>437</v>
      </c>
      <c r="Z58" s="219" t="s">
        <v>437</v>
      </c>
      <c r="AA58" s="219" t="s">
        <v>437</v>
      </c>
      <c r="AB58" s="219" t="s">
        <v>437</v>
      </c>
      <c r="AC58" s="210" t="s">
        <v>437</v>
      </c>
      <c r="AD58" s="210" t="s">
        <v>437</v>
      </c>
      <c r="AE58" s="210" t="s">
        <v>437</v>
      </c>
    </row>
    <row r="59" spans="1:31" ht="12.75" x14ac:dyDescent="0.2">
      <c r="A59" s="187" t="s">
        <v>516</v>
      </c>
      <c r="B59" s="190" t="s">
        <v>497</v>
      </c>
      <c r="C59" s="210" t="s">
        <v>437</v>
      </c>
      <c r="D59" s="210" t="s">
        <v>437</v>
      </c>
      <c r="E59" s="210" t="s">
        <v>437</v>
      </c>
      <c r="F59" s="210" t="s">
        <v>437</v>
      </c>
      <c r="G59" s="210" t="s">
        <v>437</v>
      </c>
      <c r="H59" s="210" t="s">
        <v>437</v>
      </c>
      <c r="I59" s="219" t="s">
        <v>437</v>
      </c>
      <c r="J59" s="219" t="s">
        <v>437</v>
      </c>
      <c r="K59" s="219" t="s">
        <v>437</v>
      </c>
      <c r="L59" s="219" t="s">
        <v>437</v>
      </c>
      <c r="M59" s="219" t="s">
        <v>437</v>
      </c>
      <c r="N59" s="219" t="s">
        <v>437</v>
      </c>
      <c r="O59" s="219" t="s">
        <v>437</v>
      </c>
      <c r="P59" s="219" t="s">
        <v>437</v>
      </c>
      <c r="Q59" s="219" t="s">
        <v>437</v>
      </c>
      <c r="R59" s="219" t="s">
        <v>437</v>
      </c>
      <c r="S59" s="219" t="s">
        <v>437</v>
      </c>
      <c r="T59" s="219" t="s">
        <v>437</v>
      </c>
      <c r="U59" s="219" t="s">
        <v>437</v>
      </c>
      <c r="V59" s="219" t="s">
        <v>437</v>
      </c>
      <c r="W59" s="219" t="s">
        <v>437</v>
      </c>
      <c r="X59" s="219" t="s">
        <v>437</v>
      </c>
      <c r="Y59" s="219" t="s">
        <v>437</v>
      </c>
      <c r="Z59" s="219" t="s">
        <v>437</v>
      </c>
      <c r="AA59" s="219" t="s">
        <v>437</v>
      </c>
      <c r="AB59" s="219" t="s">
        <v>437</v>
      </c>
      <c r="AC59" s="210" t="s">
        <v>437</v>
      </c>
      <c r="AD59" s="210" t="s">
        <v>437</v>
      </c>
      <c r="AE59" s="210" t="s">
        <v>437</v>
      </c>
    </row>
    <row r="60" spans="1:31" ht="12.75" x14ac:dyDescent="0.2">
      <c r="A60" s="187" t="s">
        <v>517</v>
      </c>
      <c r="B60" s="190" t="s">
        <v>499</v>
      </c>
      <c r="C60" s="210" t="s">
        <v>437</v>
      </c>
      <c r="D60" s="210" t="s">
        <v>437</v>
      </c>
      <c r="E60" s="210" t="s">
        <v>437</v>
      </c>
      <c r="F60" s="210" t="s">
        <v>437</v>
      </c>
      <c r="G60" s="210" t="s">
        <v>437</v>
      </c>
      <c r="H60" s="210" t="s">
        <v>437</v>
      </c>
      <c r="I60" s="219" t="s">
        <v>437</v>
      </c>
      <c r="J60" s="219" t="s">
        <v>437</v>
      </c>
      <c r="K60" s="219" t="s">
        <v>437</v>
      </c>
      <c r="L60" s="219" t="s">
        <v>437</v>
      </c>
      <c r="M60" s="219" t="s">
        <v>437</v>
      </c>
      <c r="N60" s="219" t="s">
        <v>437</v>
      </c>
      <c r="O60" s="219" t="s">
        <v>437</v>
      </c>
      <c r="P60" s="219" t="s">
        <v>437</v>
      </c>
      <c r="Q60" s="219" t="s">
        <v>437</v>
      </c>
      <c r="R60" s="219" t="s">
        <v>437</v>
      </c>
      <c r="S60" s="219" t="s">
        <v>437</v>
      </c>
      <c r="T60" s="219" t="s">
        <v>437</v>
      </c>
      <c r="U60" s="219" t="s">
        <v>437</v>
      </c>
      <c r="V60" s="219" t="s">
        <v>437</v>
      </c>
      <c r="W60" s="219" t="s">
        <v>437</v>
      </c>
      <c r="X60" s="219" t="s">
        <v>437</v>
      </c>
      <c r="Y60" s="219" t="s">
        <v>437</v>
      </c>
      <c r="Z60" s="219" t="s">
        <v>437</v>
      </c>
      <c r="AA60" s="219" t="s">
        <v>437</v>
      </c>
      <c r="AB60" s="219" t="s">
        <v>437</v>
      </c>
      <c r="AC60" s="210" t="s">
        <v>437</v>
      </c>
      <c r="AD60" s="210" t="s">
        <v>437</v>
      </c>
      <c r="AE60" s="210" t="s">
        <v>437</v>
      </c>
    </row>
    <row r="61" spans="1:31" ht="12.75" x14ac:dyDescent="0.2">
      <c r="A61" s="187" t="s">
        <v>518</v>
      </c>
      <c r="B61" s="190" t="s">
        <v>501</v>
      </c>
      <c r="C61" s="210" t="s">
        <v>437</v>
      </c>
      <c r="D61" s="210" t="s">
        <v>437</v>
      </c>
      <c r="E61" s="210" t="s">
        <v>437</v>
      </c>
      <c r="F61" s="210" t="s">
        <v>437</v>
      </c>
      <c r="G61" s="210" t="s">
        <v>437</v>
      </c>
      <c r="H61" s="210" t="s">
        <v>437</v>
      </c>
      <c r="I61" s="219" t="s">
        <v>437</v>
      </c>
      <c r="J61" s="219" t="s">
        <v>437</v>
      </c>
      <c r="K61" s="219" t="s">
        <v>437</v>
      </c>
      <c r="L61" s="219" t="s">
        <v>437</v>
      </c>
      <c r="M61" s="219" t="s">
        <v>437</v>
      </c>
      <c r="N61" s="219" t="s">
        <v>437</v>
      </c>
      <c r="O61" s="219" t="s">
        <v>437</v>
      </c>
      <c r="P61" s="219" t="s">
        <v>437</v>
      </c>
      <c r="Q61" s="219" t="s">
        <v>437</v>
      </c>
      <c r="R61" s="219" t="s">
        <v>437</v>
      </c>
      <c r="S61" s="219" t="s">
        <v>437</v>
      </c>
      <c r="T61" s="219" t="s">
        <v>437</v>
      </c>
      <c r="U61" s="219" t="s">
        <v>437</v>
      </c>
      <c r="V61" s="219" t="s">
        <v>437</v>
      </c>
      <c r="W61" s="219" t="s">
        <v>437</v>
      </c>
      <c r="X61" s="219" t="s">
        <v>437</v>
      </c>
      <c r="Y61" s="219" t="s">
        <v>437</v>
      </c>
      <c r="Z61" s="219" t="s">
        <v>437</v>
      </c>
      <c r="AA61" s="219" t="s">
        <v>437</v>
      </c>
      <c r="AB61" s="219" t="s">
        <v>437</v>
      </c>
      <c r="AC61" s="210" t="s">
        <v>437</v>
      </c>
      <c r="AD61" s="210" t="s">
        <v>437</v>
      </c>
      <c r="AE61" s="210" t="s">
        <v>437</v>
      </c>
    </row>
    <row r="62" spans="1:31" ht="12.75" x14ac:dyDescent="0.2">
      <c r="A62" s="187" t="s">
        <v>519</v>
      </c>
      <c r="B62" s="190" t="s">
        <v>503</v>
      </c>
      <c r="C62" s="210" t="s">
        <v>437</v>
      </c>
      <c r="D62" s="210" t="s">
        <v>437</v>
      </c>
      <c r="E62" s="210" t="s">
        <v>437</v>
      </c>
      <c r="F62" s="210" t="s">
        <v>437</v>
      </c>
      <c r="G62" s="210" t="s">
        <v>437</v>
      </c>
      <c r="H62" s="210" t="s">
        <v>437</v>
      </c>
      <c r="I62" s="219" t="s">
        <v>437</v>
      </c>
      <c r="J62" s="219" t="s">
        <v>437</v>
      </c>
      <c r="K62" s="219" t="s">
        <v>437</v>
      </c>
      <c r="L62" s="219" t="s">
        <v>437</v>
      </c>
      <c r="M62" s="219" t="s">
        <v>437</v>
      </c>
      <c r="N62" s="219" t="s">
        <v>437</v>
      </c>
      <c r="O62" s="219" t="s">
        <v>437</v>
      </c>
      <c r="P62" s="219" t="s">
        <v>437</v>
      </c>
      <c r="Q62" s="219" t="s">
        <v>437</v>
      </c>
      <c r="R62" s="219" t="s">
        <v>437</v>
      </c>
      <c r="S62" s="219" t="s">
        <v>437</v>
      </c>
      <c r="T62" s="219" t="s">
        <v>437</v>
      </c>
      <c r="U62" s="219" t="s">
        <v>437</v>
      </c>
      <c r="V62" s="219" t="s">
        <v>437</v>
      </c>
      <c r="W62" s="219" t="s">
        <v>437</v>
      </c>
      <c r="X62" s="219" t="s">
        <v>437</v>
      </c>
      <c r="Y62" s="219" t="s">
        <v>437</v>
      </c>
      <c r="Z62" s="219" t="s">
        <v>437</v>
      </c>
      <c r="AA62" s="219" t="s">
        <v>437</v>
      </c>
      <c r="AB62" s="219" t="s">
        <v>437</v>
      </c>
      <c r="AC62" s="210" t="s">
        <v>437</v>
      </c>
      <c r="AD62" s="210" t="s">
        <v>437</v>
      </c>
      <c r="AE62" s="210" t="s">
        <v>437</v>
      </c>
    </row>
    <row r="63" spans="1:31" ht="12.75" x14ac:dyDescent="0.2">
      <c r="A63" s="187" t="s">
        <v>520</v>
      </c>
      <c r="B63" s="188" t="s">
        <v>505</v>
      </c>
      <c r="C63" s="210" t="s">
        <v>437</v>
      </c>
      <c r="D63" s="210" t="s">
        <v>437</v>
      </c>
      <c r="E63" s="210" t="s">
        <v>437</v>
      </c>
      <c r="F63" s="210" t="s">
        <v>437</v>
      </c>
      <c r="G63" s="210" t="s">
        <v>437</v>
      </c>
      <c r="H63" s="210" t="s">
        <v>437</v>
      </c>
      <c r="I63" s="219" t="s">
        <v>437</v>
      </c>
      <c r="J63" s="219" t="s">
        <v>437</v>
      </c>
      <c r="K63" s="219" t="s">
        <v>437</v>
      </c>
      <c r="L63" s="219" t="s">
        <v>437</v>
      </c>
      <c r="M63" s="219" t="s">
        <v>437</v>
      </c>
      <c r="N63" s="219" t="s">
        <v>437</v>
      </c>
      <c r="O63" s="219" t="s">
        <v>437</v>
      </c>
      <c r="P63" s="219" t="s">
        <v>437</v>
      </c>
      <c r="Q63" s="219" t="s">
        <v>437</v>
      </c>
      <c r="R63" s="219" t="s">
        <v>437</v>
      </c>
      <c r="S63" s="219" t="s">
        <v>437</v>
      </c>
      <c r="T63" s="219" t="s">
        <v>437</v>
      </c>
      <c r="U63" s="219" t="s">
        <v>437</v>
      </c>
      <c r="V63" s="219" t="s">
        <v>437</v>
      </c>
      <c r="W63" s="219" t="s">
        <v>437</v>
      </c>
      <c r="X63" s="219" t="s">
        <v>437</v>
      </c>
      <c r="Y63" s="219" t="s">
        <v>437</v>
      </c>
      <c r="Z63" s="219" t="s">
        <v>437</v>
      </c>
      <c r="AA63" s="219" t="s">
        <v>437</v>
      </c>
      <c r="AB63" s="219" t="s">
        <v>437</v>
      </c>
      <c r="AC63" s="210" t="s">
        <v>437</v>
      </c>
      <c r="AD63" s="210" t="s">
        <v>437</v>
      </c>
      <c r="AE63" s="210" t="s">
        <v>437</v>
      </c>
    </row>
    <row r="64" spans="1:31" ht="12.75" x14ac:dyDescent="0.2">
      <c r="A64" s="187" t="s">
        <v>521</v>
      </c>
      <c r="B64" s="190" t="s">
        <v>507</v>
      </c>
      <c r="C64" s="210" t="s">
        <v>437</v>
      </c>
      <c r="D64" s="210" t="s">
        <v>437</v>
      </c>
      <c r="E64" s="210" t="s">
        <v>437</v>
      </c>
      <c r="F64" s="210" t="s">
        <v>437</v>
      </c>
      <c r="G64" s="210" t="s">
        <v>437</v>
      </c>
      <c r="H64" s="210" t="s">
        <v>437</v>
      </c>
      <c r="I64" s="219" t="s">
        <v>437</v>
      </c>
      <c r="J64" s="219" t="s">
        <v>437</v>
      </c>
      <c r="K64" s="219" t="s">
        <v>437</v>
      </c>
      <c r="L64" s="219" t="s">
        <v>437</v>
      </c>
      <c r="M64" s="219" t="s">
        <v>437</v>
      </c>
      <c r="N64" s="219" t="s">
        <v>437</v>
      </c>
      <c r="O64" s="219" t="s">
        <v>437</v>
      </c>
      <c r="P64" s="219" t="s">
        <v>437</v>
      </c>
      <c r="Q64" s="219" t="s">
        <v>437</v>
      </c>
      <c r="R64" s="219" t="s">
        <v>437</v>
      </c>
      <c r="S64" s="219" t="s">
        <v>437</v>
      </c>
      <c r="T64" s="219" t="s">
        <v>437</v>
      </c>
      <c r="U64" s="219" t="s">
        <v>437</v>
      </c>
      <c r="V64" s="219" t="s">
        <v>437</v>
      </c>
      <c r="W64" s="219" t="s">
        <v>437</v>
      </c>
      <c r="X64" s="219" t="s">
        <v>437</v>
      </c>
      <c r="Y64" s="219" t="s">
        <v>437</v>
      </c>
      <c r="Z64" s="219" t="s">
        <v>437</v>
      </c>
      <c r="AA64" s="219" t="s">
        <v>437</v>
      </c>
      <c r="AB64" s="219" t="s">
        <v>437</v>
      </c>
      <c r="AC64" s="210" t="s">
        <v>437</v>
      </c>
      <c r="AD64" s="210" t="s">
        <v>437</v>
      </c>
      <c r="AE64" s="210" t="s">
        <v>437</v>
      </c>
    </row>
    <row r="65" spans="1:31" ht="12.75" x14ac:dyDescent="0.2">
      <c r="A65" s="187" t="s">
        <v>522</v>
      </c>
      <c r="B65" s="190" t="s">
        <v>509</v>
      </c>
      <c r="C65" s="210" t="s">
        <v>437</v>
      </c>
      <c r="D65" s="210" t="s">
        <v>437</v>
      </c>
      <c r="E65" s="210" t="s">
        <v>437</v>
      </c>
      <c r="F65" s="210" t="s">
        <v>437</v>
      </c>
      <c r="G65" s="210" t="s">
        <v>437</v>
      </c>
      <c r="H65" s="210" t="s">
        <v>437</v>
      </c>
      <c r="I65" s="219" t="s">
        <v>437</v>
      </c>
      <c r="J65" s="219" t="s">
        <v>437</v>
      </c>
      <c r="K65" s="219" t="s">
        <v>437</v>
      </c>
      <c r="L65" s="219" t="s">
        <v>437</v>
      </c>
      <c r="M65" s="219" t="s">
        <v>437</v>
      </c>
      <c r="N65" s="219" t="s">
        <v>437</v>
      </c>
      <c r="O65" s="219" t="s">
        <v>437</v>
      </c>
      <c r="P65" s="219" t="s">
        <v>437</v>
      </c>
      <c r="Q65" s="219" t="s">
        <v>437</v>
      </c>
      <c r="R65" s="219" t="s">
        <v>437</v>
      </c>
      <c r="S65" s="219" t="s">
        <v>437</v>
      </c>
      <c r="T65" s="219" t="s">
        <v>437</v>
      </c>
      <c r="U65" s="219" t="s">
        <v>437</v>
      </c>
      <c r="V65" s="219" t="s">
        <v>437</v>
      </c>
      <c r="W65" s="219" t="s">
        <v>437</v>
      </c>
      <c r="X65" s="219" t="s">
        <v>437</v>
      </c>
      <c r="Y65" s="219" t="s">
        <v>437</v>
      </c>
      <c r="Z65" s="219" t="s">
        <v>437</v>
      </c>
      <c r="AA65" s="219" t="s">
        <v>437</v>
      </c>
      <c r="AB65" s="219" t="s">
        <v>437</v>
      </c>
      <c r="AC65" s="210" t="s">
        <v>437</v>
      </c>
      <c r="AD65" s="210" t="s">
        <v>437</v>
      </c>
      <c r="AE65" s="210" t="s">
        <v>437</v>
      </c>
    </row>
    <row r="66" spans="1:31" ht="14.25" x14ac:dyDescent="0.2">
      <c r="A66" s="187" t="s">
        <v>523</v>
      </c>
      <c r="B66" s="190" t="s">
        <v>551</v>
      </c>
      <c r="C66" s="210" t="s">
        <v>437</v>
      </c>
      <c r="D66" s="210" t="s">
        <v>437</v>
      </c>
      <c r="E66" s="210" t="s">
        <v>437</v>
      </c>
      <c r="F66" s="210" t="s">
        <v>437</v>
      </c>
      <c r="G66" s="210" t="s">
        <v>437</v>
      </c>
      <c r="H66" s="210" t="s">
        <v>437</v>
      </c>
      <c r="I66" s="219" t="s">
        <v>437</v>
      </c>
      <c r="J66" s="219" t="s">
        <v>437</v>
      </c>
      <c r="K66" s="219" t="s">
        <v>437</v>
      </c>
      <c r="L66" s="219" t="s">
        <v>437</v>
      </c>
      <c r="M66" s="219" t="s">
        <v>437</v>
      </c>
      <c r="N66" s="219" t="s">
        <v>437</v>
      </c>
      <c r="O66" s="219" t="s">
        <v>437</v>
      </c>
      <c r="P66" s="219" t="s">
        <v>437</v>
      </c>
      <c r="Q66" s="219" t="s">
        <v>437</v>
      </c>
      <c r="R66" s="219" t="s">
        <v>437</v>
      </c>
      <c r="S66" s="219" t="s">
        <v>437</v>
      </c>
      <c r="T66" s="219" t="s">
        <v>437</v>
      </c>
      <c r="U66" s="219" t="s">
        <v>437</v>
      </c>
      <c r="V66" s="219" t="s">
        <v>437</v>
      </c>
      <c r="W66" s="219" t="s">
        <v>437</v>
      </c>
      <c r="X66" s="219" t="s">
        <v>437</v>
      </c>
      <c r="Y66" s="219" t="s">
        <v>437</v>
      </c>
      <c r="Z66" s="219" t="s">
        <v>437</v>
      </c>
      <c r="AA66" s="219" t="s">
        <v>437</v>
      </c>
      <c r="AB66" s="219" t="s">
        <v>437</v>
      </c>
      <c r="AC66" s="210" t="s">
        <v>437</v>
      </c>
      <c r="AD66" s="210" t="s">
        <v>437</v>
      </c>
      <c r="AE66" s="210" t="s">
        <v>437</v>
      </c>
    </row>
    <row r="67" spans="1:31" ht="12.75" x14ac:dyDescent="0.2">
      <c r="A67" s="187" t="s">
        <v>553</v>
      </c>
      <c r="B67" s="190" t="s">
        <v>511</v>
      </c>
      <c r="C67" s="210" t="s">
        <v>437</v>
      </c>
      <c r="D67" s="210" t="s">
        <v>437</v>
      </c>
      <c r="E67" s="210" t="s">
        <v>437</v>
      </c>
      <c r="F67" s="210" t="s">
        <v>437</v>
      </c>
      <c r="G67" s="210" t="s">
        <v>437</v>
      </c>
      <c r="H67" s="210" t="s">
        <v>437</v>
      </c>
      <c r="I67" s="219" t="s">
        <v>437</v>
      </c>
      <c r="J67" s="219" t="s">
        <v>437</v>
      </c>
      <c r="K67" s="219" t="s">
        <v>437</v>
      </c>
      <c r="L67" s="219" t="s">
        <v>437</v>
      </c>
      <c r="M67" s="219" t="s">
        <v>437</v>
      </c>
      <c r="N67" s="219" t="s">
        <v>437</v>
      </c>
      <c r="O67" s="219" t="s">
        <v>437</v>
      </c>
      <c r="P67" s="219" t="s">
        <v>437</v>
      </c>
      <c r="Q67" s="219" t="s">
        <v>437</v>
      </c>
      <c r="R67" s="219" t="s">
        <v>437</v>
      </c>
      <c r="S67" s="219" t="s">
        <v>437</v>
      </c>
      <c r="T67" s="219" t="s">
        <v>437</v>
      </c>
      <c r="U67" s="219" t="s">
        <v>437</v>
      </c>
      <c r="V67" s="219" t="s">
        <v>437</v>
      </c>
      <c r="W67" s="219" t="s">
        <v>437</v>
      </c>
      <c r="X67" s="219" t="s">
        <v>437</v>
      </c>
      <c r="Y67" s="219" t="s">
        <v>437</v>
      </c>
      <c r="Z67" s="219" t="s">
        <v>437</v>
      </c>
      <c r="AA67" s="219" t="s">
        <v>437</v>
      </c>
      <c r="AB67" s="219" t="s">
        <v>437</v>
      </c>
      <c r="AC67" s="210" t="s">
        <v>437</v>
      </c>
      <c r="AD67" s="210" t="s">
        <v>437</v>
      </c>
      <c r="AE67" s="210" t="s">
        <v>437</v>
      </c>
    </row>
    <row r="68" spans="1:31" s="201" customFormat="1" ht="24" x14ac:dyDescent="0.2">
      <c r="A68" s="164" t="s">
        <v>9</v>
      </c>
      <c r="B68" s="200" t="s">
        <v>524</v>
      </c>
      <c r="C68" s="209">
        <f>AC68</f>
        <v>4.6147746116444903</v>
      </c>
      <c r="D68" s="209">
        <f>AD68</f>
        <v>3.2799747748579611</v>
      </c>
      <c r="E68" s="209">
        <v>0</v>
      </c>
      <c r="F68" s="209">
        <f>C68</f>
        <v>4.6147746116444903</v>
      </c>
      <c r="G68" s="209">
        <f>M68</f>
        <v>4.6147746116444903</v>
      </c>
      <c r="H68" s="209">
        <f>O68</f>
        <v>3.2799747748579611</v>
      </c>
      <c r="I68" s="218" t="s">
        <v>437</v>
      </c>
      <c r="J68" s="218" t="s">
        <v>437</v>
      </c>
      <c r="K68" s="218" t="s">
        <v>437</v>
      </c>
      <c r="L68" s="218" t="s">
        <v>437</v>
      </c>
      <c r="M68" s="218">
        <f>'[3]4'!$H$49</f>
        <v>4.6147746116444903</v>
      </c>
      <c r="N68" s="218" t="s">
        <v>437</v>
      </c>
      <c r="O68" s="218">
        <f>[6]ЛО!$AJ$21/1000</f>
        <v>3.2799747748579611</v>
      </c>
      <c r="P68" s="218" t="s">
        <v>437</v>
      </c>
      <c r="Q68" s="218" t="s">
        <v>437</v>
      </c>
      <c r="R68" s="218" t="s">
        <v>437</v>
      </c>
      <c r="S68" s="218" t="s">
        <v>437</v>
      </c>
      <c r="T68" s="218" t="s">
        <v>437</v>
      </c>
      <c r="U68" s="218" t="s">
        <v>437</v>
      </c>
      <c r="V68" s="218" t="s">
        <v>437</v>
      </c>
      <c r="W68" s="218" t="s">
        <v>437</v>
      </c>
      <c r="X68" s="218" t="s">
        <v>437</v>
      </c>
      <c r="Y68" s="218" t="s">
        <v>437</v>
      </c>
      <c r="Z68" s="218" t="s">
        <v>437</v>
      </c>
      <c r="AA68" s="218" t="s">
        <v>437</v>
      </c>
      <c r="AB68" s="218" t="s">
        <v>437</v>
      </c>
      <c r="AC68" s="209">
        <f>SUM(M68,Q68,U68,Y68)</f>
        <v>4.6147746116444903</v>
      </c>
      <c r="AD68" s="209">
        <f>SUM(O68,S68,W68,AA68)</f>
        <v>3.2799747748579611</v>
      </c>
      <c r="AE68" s="209" t="s">
        <v>559</v>
      </c>
    </row>
    <row r="69" spans="1:31" s="201" customFormat="1" ht="12.75" x14ac:dyDescent="0.2">
      <c r="A69" s="164" t="s">
        <v>7</v>
      </c>
      <c r="B69" s="200" t="s">
        <v>525</v>
      </c>
      <c r="C69" s="210" t="s">
        <v>437</v>
      </c>
      <c r="D69" s="210" t="s">
        <v>437</v>
      </c>
      <c r="E69" s="210" t="s">
        <v>437</v>
      </c>
      <c r="F69" s="210" t="s">
        <v>437</v>
      </c>
      <c r="G69" s="210" t="s">
        <v>437</v>
      </c>
      <c r="H69" s="210" t="s">
        <v>437</v>
      </c>
      <c r="I69" s="218" t="str">
        <f t="shared" ref="I69:L69" si="24">I70</f>
        <v>нд</v>
      </c>
      <c r="J69" s="218" t="str">
        <f t="shared" si="24"/>
        <v>нд</v>
      </c>
      <c r="K69" s="218" t="str">
        <f t="shared" si="24"/>
        <v>нд</v>
      </c>
      <c r="L69" s="218" t="str">
        <f t="shared" si="24"/>
        <v>нд</v>
      </c>
      <c r="M69" s="210" t="s">
        <v>437</v>
      </c>
      <c r="N69" s="210" t="s">
        <v>437</v>
      </c>
      <c r="O69" s="210" t="s">
        <v>437</v>
      </c>
      <c r="P69" s="210" t="s">
        <v>437</v>
      </c>
      <c r="Q69" s="210" t="s">
        <v>437</v>
      </c>
      <c r="R69" s="210" t="s">
        <v>437</v>
      </c>
      <c r="S69" s="210" t="s">
        <v>437</v>
      </c>
      <c r="T69" s="210" t="s">
        <v>437</v>
      </c>
      <c r="U69" s="210" t="s">
        <v>437</v>
      </c>
      <c r="V69" s="210" t="s">
        <v>437</v>
      </c>
      <c r="W69" s="210" t="s">
        <v>437</v>
      </c>
      <c r="X69" s="210" t="s">
        <v>437</v>
      </c>
      <c r="Y69" s="210" t="s">
        <v>437</v>
      </c>
      <c r="Z69" s="210" t="s">
        <v>437</v>
      </c>
      <c r="AA69" s="210" t="s">
        <v>437</v>
      </c>
      <c r="AB69" s="210" t="s">
        <v>437</v>
      </c>
      <c r="AC69" s="210" t="s">
        <v>437</v>
      </c>
      <c r="AD69" s="210" t="s">
        <v>437</v>
      </c>
      <c r="AE69" s="210" t="s">
        <v>437</v>
      </c>
    </row>
    <row r="70" spans="1:31" ht="12.75" x14ac:dyDescent="0.2">
      <c r="A70" s="187" t="s">
        <v>526</v>
      </c>
      <c r="B70" s="190" t="s">
        <v>527</v>
      </c>
      <c r="C70" s="210" t="s">
        <v>437</v>
      </c>
      <c r="D70" s="210" t="s">
        <v>437</v>
      </c>
      <c r="E70" s="210" t="s">
        <v>437</v>
      </c>
      <c r="F70" s="210" t="s">
        <v>437</v>
      </c>
      <c r="G70" s="210" t="s">
        <v>437</v>
      </c>
      <c r="H70" s="210" t="s">
        <v>437</v>
      </c>
      <c r="I70" s="219" t="s">
        <v>437</v>
      </c>
      <c r="J70" s="219" t="s">
        <v>437</v>
      </c>
      <c r="K70" s="219" t="s">
        <v>437</v>
      </c>
      <c r="L70" s="219" t="s">
        <v>437</v>
      </c>
      <c r="M70" s="219" t="s">
        <v>437</v>
      </c>
      <c r="N70" s="219" t="s">
        <v>437</v>
      </c>
      <c r="O70" s="219" t="s">
        <v>437</v>
      </c>
      <c r="P70" s="219" t="s">
        <v>437</v>
      </c>
      <c r="Q70" s="219" t="s">
        <v>437</v>
      </c>
      <c r="R70" s="219" t="s">
        <v>437</v>
      </c>
      <c r="S70" s="219" t="s">
        <v>437</v>
      </c>
      <c r="T70" s="219" t="s">
        <v>437</v>
      </c>
      <c r="U70" s="219" t="s">
        <v>437</v>
      </c>
      <c r="V70" s="219" t="s">
        <v>437</v>
      </c>
      <c r="W70" s="219" t="s">
        <v>437</v>
      </c>
      <c r="X70" s="219" t="s">
        <v>437</v>
      </c>
      <c r="Y70" s="219" t="s">
        <v>437</v>
      </c>
      <c r="Z70" s="219" t="s">
        <v>437</v>
      </c>
      <c r="AA70" s="219" t="s">
        <v>437</v>
      </c>
      <c r="AB70" s="219" t="s">
        <v>437</v>
      </c>
      <c r="AC70" s="210" t="s">
        <v>437</v>
      </c>
      <c r="AD70" s="210" t="s">
        <v>437</v>
      </c>
      <c r="AE70" s="210" t="s">
        <v>437</v>
      </c>
    </row>
    <row r="71" spans="1:31" ht="12.75" x14ac:dyDescent="0.2">
      <c r="A71" s="187" t="s">
        <v>528</v>
      </c>
      <c r="B71" s="190" t="s">
        <v>491</v>
      </c>
      <c r="C71" s="210" t="s">
        <v>437</v>
      </c>
      <c r="D71" s="210" t="s">
        <v>437</v>
      </c>
      <c r="E71" s="210" t="s">
        <v>437</v>
      </c>
      <c r="F71" s="210" t="s">
        <v>437</v>
      </c>
      <c r="G71" s="210" t="s">
        <v>437</v>
      </c>
      <c r="H71" s="210" t="s">
        <v>437</v>
      </c>
      <c r="I71" s="219" t="s">
        <v>437</v>
      </c>
      <c r="J71" s="219" t="s">
        <v>437</v>
      </c>
      <c r="K71" s="219" t="s">
        <v>437</v>
      </c>
      <c r="L71" s="219" t="s">
        <v>437</v>
      </c>
      <c r="M71" s="219" t="s">
        <v>437</v>
      </c>
      <c r="N71" s="219" t="s">
        <v>437</v>
      </c>
      <c r="O71" s="219" t="s">
        <v>437</v>
      </c>
      <c r="P71" s="219" t="s">
        <v>437</v>
      </c>
      <c r="Q71" s="219" t="s">
        <v>437</v>
      </c>
      <c r="R71" s="219" t="s">
        <v>437</v>
      </c>
      <c r="S71" s="219" t="s">
        <v>437</v>
      </c>
      <c r="T71" s="219" t="s">
        <v>437</v>
      </c>
      <c r="U71" s="219" t="s">
        <v>437</v>
      </c>
      <c r="V71" s="219" t="s">
        <v>437</v>
      </c>
      <c r="W71" s="219" t="s">
        <v>437</v>
      </c>
      <c r="X71" s="219" t="s">
        <v>437</v>
      </c>
      <c r="Y71" s="219" t="s">
        <v>437</v>
      </c>
      <c r="Z71" s="219" t="s">
        <v>437</v>
      </c>
      <c r="AA71" s="219" t="s">
        <v>437</v>
      </c>
      <c r="AB71" s="219" t="s">
        <v>437</v>
      </c>
      <c r="AC71" s="210" t="s">
        <v>437</v>
      </c>
      <c r="AD71" s="210" t="s">
        <v>437</v>
      </c>
      <c r="AE71" s="210" t="s">
        <v>437</v>
      </c>
    </row>
    <row r="72" spans="1:31" ht="12.75" x14ac:dyDescent="0.2">
      <c r="A72" s="187" t="s">
        <v>529</v>
      </c>
      <c r="B72" s="188" t="s">
        <v>492</v>
      </c>
      <c r="C72" s="210" t="s">
        <v>437</v>
      </c>
      <c r="D72" s="210" t="s">
        <v>437</v>
      </c>
      <c r="E72" s="210" t="s">
        <v>437</v>
      </c>
      <c r="F72" s="210" t="s">
        <v>437</v>
      </c>
      <c r="G72" s="210" t="s">
        <v>437</v>
      </c>
      <c r="H72" s="210" t="s">
        <v>437</v>
      </c>
      <c r="I72" s="219" t="s">
        <v>437</v>
      </c>
      <c r="J72" s="219" t="s">
        <v>437</v>
      </c>
      <c r="K72" s="219" t="s">
        <v>437</v>
      </c>
      <c r="L72" s="219" t="s">
        <v>437</v>
      </c>
      <c r="M72" s="219" t="s">
        <v>437</v>
      </c>
      <c r="N72" s="219" t="s">
        <v>437</v>
      </c>
      <c r="O72" s="219" t="s">
        <v>437</v>
      </c>
      <c r="P72" s="219" t="s">
        <v>437</v>
      </c>
      <c r="Q72" s="219" t="s">
        <v>437</v>
      </c>
      <c r="R72" s="219" t="s">
        <v>437</v>
      </c>
      <c r="S72" s="219" t="s">
        <v>437</v>
      </c>
      <c r="T72" s="219" t="s">
        <v>437</v>
      </c>
      <c r="U72" s="219" t="s">
        <v>437</v>
      </c>
      <c r="V72" s="219" t="s">
        <v>437</v>
      </c>
      <c r="W72" s="219" t="s">
        <v>437</v>
      </c>
      <c r="X72" s="219" t="s">
        <v>437</v>
      </c>
      <c r="Y72" s="219" t="s">
        <v>437</v>
      </c>
      <c r="Z72" s="219" t="s">
        <v>437</v>
      </c>
      <c r="AA72" s="219" t="s">
        <v>437</v>
      </c>
      <c r="AB72" s="219" t="s">
        <v>437</v>
      </c>
      <c r="AC72" s="210" t="s">
        <v>437</v>
      </c>
      <c r="AD72" s="210" t="s">
        <v>437</v>
      </c>
      <c r="AE72" s="210" t="s">
        <v>437</v>
      </c>
    </row>
    <row r="73" spans="1:31" ht="12.75" x14ac:dyDescent="0.2">
      <c r="A73" s="187" t="s">
        <v>530</v>
      </c>
      <c r="B73" s="190" t="s">
        <v>493</v>
      </c>
      <c r="C73" s="210" t="s">
        <v>437</v>
      </c>
      <c r="D73" s="210" t="s">
        <v>437</v>
      </c>
      <c r="E73" s="210" t="s">
        <v>437</v>
      </c>
      <c r="F73" s="210" t="s">
        <v>437</v>
      </c>
      <c r="G73" s="210" t="s">
        <v>437</v>
      </c>
      <c r="H73" s="210" t="s">
        <v>437</v>
      </c>
      <c r="I73" s="219" t="s">
        <v>437</v>
      </c>
      <c r="J73" s="219" t="s">
        <v>437</v>
      </c>
      <c r="K73" s="219" t="s">
        <v>437</v>
      </c>
      <c r="L73" s="219" t="s">
        <v>437</v>
      </c>
      <c r="M73" s="219" t="s">
        <v>437</v>
      </c>
      <c r="N73" s="219" t="s">
        <v>437</v>
      </c>
      <c r="O73" s="219" t="s">
        <v>437</v>
      </c>
      <c r="P73" s="219" t="s">
        <v>437</v>
      </c>
      <c r="Q73" s="219" t="s">
        <v>437</v>
      </c>
      <c r="R73" s="219" t="s">
        <v>437</v>
      </c>
      <c r="S73" s="219" t="s">
        <v>437</v>
      </c>
      <c r="T73" s="219" t="s">
        <v>437</v>
      </c>
      <c r="U73" s="219" t="s">
        <v>437</v>
      </c>
      <c r="V73" s="219" t="s">
        <v>437</v>
      </c>
      <c r="W73" s="219" t="s">
        <v>437</v>
      </c>
      <c r="X73" s="219" t="s">
        <v>437</v>
      </c>
      <c r="Y73" s="219" t="s">
        <v>437</v>
      </c>
      <c r="Z73" s="219" t="s">
        <v>437</v>
      </c>
      <c r="AA73" s="219" t="s">
        <v>437</v>
      </c>
      <c r="AB73" s="219" t="s">
        <v>437</v>
      </c>
      <c r="AC73" s="210" t="s">
        <v>437</v>
      </c>
      <c r="AD73" s="210" t="s">
        <v>437</v>
      </c>
      <c r="AE73" s="210" t="s">
        <v>437</v>
      </c>
    </row>
    <row r="74" spans="1:31" ht="12.75" x14ac:dyDescent="0.2">
      <c r="A74" s="187" t="s">
        <v>531</v>
      </c>
      <c r="B74" s="190" t="s">
        <v>532</v>
      </c>
      <c r="C74" s="210" t="s">
        <v>437</v>
      </c>
      <c r="D74" s="210" t="s">
        <v>437</v>
      </c>
      <c r="E74" s="210" t="s">
        <v>437</v>
      </c>
      <c r="F74" s="210" t="s">
        <v>437</v>
      </c>
      <c r="G74" s="210" t="s">
        <v>437</v>
      </c>
      <c r="H74" s="210" t="s">
        <v>437</v>
      </c>
      <c r="I74" s="219" t="s">
        <v>437</v>
      </c>
      <c r="J74" s="219" t="s">
        <v>437</v>
      </c>
      <c r="K74" s="219" t="s">
        <v>437</v>
      </c>
      <c r="L74" s="219" t="s">
        <v>437</v>
      </c>
      <c r="M74" s="219" t="s">
        <v>437</v>
      </c>
      <c r="N74" s="219" t="s">
        <v>437</v>
      </c>
      <c r="O74" s="219" t="s">
        <v>437</v>
      </c>
      <c r="P74" s="219" t="s">
        <v>437</v>
      </c>
      <c r="Q74" s="219" t="s">
        <v>437</v>
      </c>
      <c r="R74" s="219" t="s">
        <v>437</v>
      </c>
      <c r="S74" s="219" t="s">
        <v>437</v>
      </c>
      <c r="T74" s="219" t="s">
        <v>437</v>
      </c>
      <c r="U74" s="219" t="s">
        <v>437</v>
      </c>
      <c r="V74" s="219" t="s">
        <v>437</v>
      </c>
      <c r="W74" s="219" t="s">
        <v>437</v>
      </c>
      <c r="X74" s="219" t="s">
        <v>437</v>
      </c>
      <c r="Y74" s="219" t="s">
        <v>437</v>
      </c>
      <c r="Z74" s="219" t="s">
        <v>437</v>
      </c>
      <c r="AA74" s="219" t="s">
        <v>437</v>
      </c>
      <c r="AB74" s="219" t="s">
        <v>437</v>
      </c>
      <c r="AC74" s="210" t="s">
        <v>437</v>
      </c>
      <c r="AD74" s="210" t="s">
        <v>437</v>
      </c>
      <c r="AE74" s="210" t="s">
        <v>437</v>
      </c>
    </row>
    <row r="75" spans="1:31" ht="12.75" x14ac:dyDescent="0.2">
      <c r="A75" s="187" t="s">
        <v>533</v>
      </c>
      <c r="B75" s="190" t="s">
        <v>497</v>
      </c>
      <c r="C75" s="210" t="s">
        <v>437</v>
      </c>
      <c r="D75" s="210" t="s">
        <v>437</v>
      </c>
      <c r="E75" s="210" t="s">
        <v>437</v>
      </c>
      <c r="F75" s="210" t="s">
        <v>437</v>
      </c>
      <c r="G75" s="210" t="s">
        <v>437</v>
      </c>
      <c r="H75" s="210" t="s">
        <v>437</v>
      </c>
      <c r="I75" s="219" t="s">
        <v>437</v>
      </c>
      <c r="J75" s="219" t="s">
        <v>437</v>
      </c>
      <c r="K75" s="219" t="s">
        <v>437</v>
      </c>
      <c r="L75" s="219" t="s">
        <v>437</v>
      </c>
      <c r="M75" s="219" t="s">
        <v>437</v>
      </c>
      <c r="N75" s="219" t="s">
        <v>437</v>
      </c>
      <c r="O75" s="219" t="s">
        <v>437</v>
      </c>
      <c r="P75" s="219" t="s">
        <v>437</v>
      </c>
      <c r="Q75" s="219" t="s">
        <v>437</v>
      </c>
      <c r="R75" s="219" t="s">
        <v>437</v>
      </c>
      <c r="S75" s="219" t="s">
        <v>437</v>
      </c>
      <c r="T75" s="219" t="s">
        <v>437</v>
      </c>
      <c r="U75" s="219" t="s">
        <v>437</v>
      </c>
      <c r="V75" s="219" t="s">
        <v>437</v>
      </c>
      <c r="W75" s="219" t="s">
        <v>437</v>
      </c>
      <c r="X75" s="219" t="s">
        <v>437</v>
      </c>
      <c r="Y75" s="219" t="s">
        <v>437</v>
      </c>
      <c r="Z75" s="219" t="s">
        <v>437</v>
      </c>
      <c r="AA75" s="219" t="s">
        <v>437</v>
      </c>
      <c r="AB75" s="219" t="s">
        <v>437</v>
      </c>
      <c r="AC75" s="210" t="s">
        <v>437</v>
      </c>
      <c r="AD75" s="210" t="s">
        <v>437</v>
      </c>
      <c r="AE75" s="210" t="s">
        <v>437</v>
      </c>
    </row>
    <row r="76" spans="1:31" ht="12.75" x14ac:dyDescent="0.2">
      <c r="A76" s="187" t="s">
        <v>534</v>
      </c>
      <c r="B76" s="190" t="s">
        <v>535</v>
      </c>
      <c r="C76" s="210" t="s">
        <v>437</v>
      </c>
      <c r="D76" s="210" t="s">
        <v>437</v>
      </c>
      <c r="E76" s="210" t="s">
        <v>437</v>
      </c>
      <c r="F76" s="210" t="s">
        <v>437</v>
      </c>
      <c r="G76" s="210" t="s">
        <v>437</v>
      </c>
      <c r="H76" s="210" t="s">
        <v>437</v>
      </c>
      <c r="I76" s="219" t="s">
        <v>437</v>
      </c>
      <c r="J76" s="219" t="s">
        <v>437</v>
      </c>
      <c r="K76" s="219" t="s">
        <v>437</v>
      </c>
      <c r="L76" s="219" t="s">
        <v>437</v>
      </c>
      <c r="M76" s="219" t="s">
        <v>437</v>
      </c>
      <c r="N76" s="219" t="s">
        <v>437</v>
      </c>
      <c r="O76" s="219" t="s">
        <v>437</v>
      </c>
      <c r="P76" s="219" t="s">
        <v>437</v>
      </c>
      <c r="Q76" s="219" t="s">
        <v>437</v>
      </c>
      <c r="R76" s="219" t="s">
        <v>437</v>
      </c>
      <c r="S76" s="219" t="s">
        <v>437</v>
      </c>
      <c r="T76" s="219" t="s">
        <v>437</v>
      </c>
      <c r="U76" s="219" t="s">
        <v>437</v>
      </c>
      <c r="V76" s="219" t="s">
        <v>437</v>
      </c>
      <c r="W76" s="219" t="s">
        <v>437</v>
      </c>
      <c r="X76" s="219" t="s">
        <v>437</v>
      </c>
      <c r="Y76" s="219" t="s">
        <v>437</v>
      </c>
      <c r="Z76" s="219" t="s">
        <v>437</v>
      </c>
      <c r="AA76" s="219" t="s">
        <v>437</v>
      </c>
      <c r="AB76" s="219" t="s">
        <v>437</v>
      </c>
      <c r="AC76" s="210" t="s">
        <v>437</v>
      </c>
      <c r="AD76" s="210" t="s">
        <v>437</v>
      </c>
      <c r="AE76" s="210" t="s">
        <v>437</v>
      </c>
    </row>
    <row r="77" spans="1:31" ht="12.75" x14ac:dyDescent="0.2">
      <c r="A77" s="187" t="s">
        <v>536</v>
      </c>
      <c r="B77" s="188" t="s">
        <v>507</v>
      </c>
      <c r="C77" s="210" t="s">
        <v>437</v>
      </c>
      <c r="D77" s="210" t="s">
        <v>437</v>
      </c>
      <c r="E77" s="210" t="s">
        <v>437</v>
      </c>
      <c r="F77" s="210" t="s">
        <v>437</v>
      </c>
      <c r="G77" s="210" t="s">
        <v>437</v>
      </c>
      <c r="H77" s="210" t="s">
        <v>437</v>
      </c>
      <c r="I77" s="219" t="s">
        <v>437</v>
      </c>
      <c r="J77" s="219" t="s">
        <v>437</v>
      </c>
      <c r="K77" s="219" t="s">
        <v>437</v>
      </c>
      <c r="L77" s="219" t="s">
        <v>437</v>
      </c>
      <c r="M77" s="219" t="s">
        <v>437</v>
      </c>
      <c r="N77" s="219" t="s">
        <v>437</v>
      </c>
      <c r="O77" s="219" t="s">
        <v>437</v>
      </c>
      <c r="P77" s="219" t="s">
        <v>437</v>
      </c>
      <c r="Q77" s="219" t="s">
        <v>437</v>
      </c>
      <c r="R77" s="219" t="s">
        <v>437</v>
      </c>
      <c r="S77" s="219" t="s">
        <v>437</v>
      </c>
      <c r="T77" s="219" t="s">
        <v>437</v>
      </c>
      <c r="U77" s="219" t="s">
        <v>437</v>
      </c>
      <c r="V77" s="219" t="s">
        <v>437</v>
      </c>
      <c r="W77" s="219" t="s">
        <v>437</v>
      </c>
      <c r="X77" s="219" t="s">
        <v>437</v>
      </c>
      <c r="Y77" s="219" t="s">
        <v>437</v>
      </c>
      <c r="Z77" s="219" t="s">
        <v>437</v>
      </c>
      <c r="AA77" s="219" t="s">
        <v>437</v>
      </c>
      <c r="AB77" s="219" t="s">
        <v>437</v>
      </c>
      <c r="AC77" s="210" t="s">
        <v>437</v>
      </c>
      <c r="AD77" s="210" t="s">
        <v>437</v>
      </c>
      <c r="AE77" s="210" t="s">
        <v>437</v>
      </c>
    </row>
    <row r="78" spans="1:31" ht="12.75" x14ac:dyDescent="0.2">
      <c r="A78" s="187" t="s">
        <v>537</v>
      </c>
      <c r="B78" s="190" t="s">
        <v>509</v>
      </c>
      <c r="C78" s="210" t="s">
        <v>437</v>
      </c>
      <c r="D78" s="210" t="s">
        <v>437</v>
      </c>
      <c r="E78" s="210" t="s">
        <v>437</v>
      </c>
      <c r="F78" s="210" t="s">
        <v>437</v>
      </c>
      <c r="G78" s="210" t="s">
        <v>437</v>
      </c>
      <c r="H78" s="210" t="s">
        <v>437</v>
      </c>
      <c r="I78" s="219" t="s">
        <v>437</v>
      </c>
      <c r="J78" s="219" t="s">
        <v>437</v>
      </c>
      <c r="K78" s="219" t="s">
        <v>437</v>
      </c>
      <c r="L78" s="219" t="s">
        <v>437</v>
      </c>
      <c r="M78" s="219" t="s">
        <v>437</v>
      </c>
      <c r="N78" s="219" t="s">
        <v>437</v>
      </c>
      <c r="O78" s="219" t="s">
        <v>437</v>
      </c>
      <c r="P78" s="219" t="s">
        <v>437</v>
      </c>
      <c r="Q78" s="219" t="s">
        <v>437</v>
      </c>
      <c r="R78" s="219" t="s">
        <v>437</v>
      </c>
      <c r="S78" s="219" t="s">
        <v>437</v>
      </c>
      <c r="T78" s="219" t="s">
        <v>437</v>
      </c>
      <c r="U78" s="219" t="s">
        <v>437</v>
      </c>
      <c r="V78" s="219" t="s">
        <v>437</v>
      </c>
      <c r="W78" s="219" t="s">
        <v>437</v>
      </c>
      <c r="X78" s="219" t="s">
        <v>437</v>
      </c>
      <c r="Y78" s="219" t="s">
        <v>437</v>
      </c>
      <c r="Z78" s="219" t="s">
        <v>437</v>
      </c>
      <c r="AA78" s="219" t="s">
        <v>437</v>
      </c>
      <c r="AB78" s="219" t="s">
        <v>437</v>
      </c>
      <c r="AC78" s="210" t="s">
        <v>437</v>
      </c>
      <c r="AD78" s="210" t="s">
        <v>437</v>
      </c>
      <c r="AE78" s="210" t="s">
        <v>437</v>
      </c>
    </row>
    <row r="79" spans="1:31" ht="14.25" x14ac:dyDescent="0.2">
      <c r="A79" s="187" t="s">
        <v>538</v>
      </c>
      <c r="B79" s="190" t="s">
        <v>551</v>
      </c>
      <c r="C79" s="210" t="s">
        <v>437</v>
      </c>
      <c r="D79" s="210" t="s">
        <v>437</v>
      </c>
      <c r="E79" s="210" t="s">
        <v>437</v>
      </c>
      <c r="F79" s="210" t="s">
        <v>437</v>
      </c>
      <c r="G79" s="210" t="s">
        <v>437</v>
      </c>
      <c r="H79" s="210" t="s">
        <v>437</v>
      </c>
      <c r="I79" s="219" t="s">
        <v>437</v>
      </c>
      <c r="J79" s="219" t="s">
        <v>437</v>
      </c>
      <c r="K79" s="219" t="s">
        <v>437</v>
      </c>
      <c r="L79" s="219" t="s">
        <v>437</v>
      </c>
      <c r="M79" s="219" t="s">
        <v>437</v>
      </c>
      <c r="N79" s="219" t="s">
        <v>437</v>
      </c>
      <c r="O79" s="219" t="s">
        <v>437</v>
      </c>
      <c r="P79" s="219" t="s">
        <v>437</v>
      </c>
      <c r="Q79" s="219" t="s">
        <v>437</v>
      </c>
      <c r="R79" s="219" t="s">
        <v>437</v>
      </c>
      <c r="S79" s="219" t="s">
        <v>437</v>
      </c>
      <c r="T79" s="219" t="s">
        <v>437</v>
      </c>
      <c r="U79" s="219" t="s">
        <v>437</v>
      </c>
      <c r="V79" s="219" t="s">
        <v>437</v>
      </c>
      <c r="W79" s="219" t="s">
        <v>437</v>
      </c>
      <c r="X79" s="219" t="s">
        <v>437</v>
      </c>
      <c r="Y79" s="219" t="s">
        <v>437</v>
      </c>
      <c r="Z79" s="219" t="s">
        <v>437</v>
      </c>
      <c r="AA79" s="219" t="s">
        <v>437</v>
      </c>
      <c r="AB79" s="219" t="s">
        <v>437</v>
      </c>
      <c r="AC79" s="210" t="s">
        <v>437</v>
      </c>
      <c r="AD79" s="210" t="s">
        <v>437</v>
      </c>
      <c r="AE79" s="210" t="s">
        <v>437</v>
      </c>
    </row>
    <row r="80" spans="1:31" ht="12.75" x14ac:dyDescent="0.2">
      <c r="A80" s="187" t="s">
        <v>539</v>
      </c>
      <c r="B80" s="190" t="s">
        <v>540</v>
      </c>
      <c r="C80" s="210" t="s">
        <v>437</v>
      </c>
      <c r="D80" s="210" t="s">
        <v>437</v>
      </c>
      <c r="E80" s="210" t="s">
        <v>437</v>
      </c>
      <c r="F80" s="210" t="s">
        <v>437</v>
      </c>
      <c r="G80" s="210" t="s">
        <v>437</v>
      </c>
      <c r="H80" s="210" t="s">
        <v>437</v>
      </c>
      <c r="I80" s="220" t="s">
        <v>437</v>
      </c>
      <c r="J80" s="220" t="s">
        <v>437</v>
      </c>
      <c r="K80" s="220" t="s">
        <v>437</v>
      </c>
      <c r="L80" s="220" t="s">
        <v>437</v>
      </c>
      <c r="M80" s="220" t="s">
        <v>437</v>
      </c>
      <c r="N80" s="220" t="s">
        <v>437</v>
      </c>
      <c r="O80" s="220" t="s">
        <v>437</v>
      </c>
      <c r="P80" s="220" t="s">
        <v>437</v>
      </c>
      <c r="Q80" s="220" t="s">
        <v>437</v>
      </c>
      <c r="R80" s="220" t="s">
        <v>437</v>
      </c>
      <c r="S80" s="220" t="s">
        <v>437</v>
      </c>
      <c r="T80" s="220" t="s">
        <v>437</v>
      </c>
      <c r="U80" s="220" t="s">
        <v>437</v>
      </c>
      <c r="V80" s="220" t="s">
        <v>437</v>
      </c>
      <c r="W80" s="220" t="s">
        <v>437</v>
      </c>
      <c r="X80" s="220" t="s">
        <v>437</v>
      </c>
      <c r="Y80" s="220" t="s">
        <v>437</v>
      </c>
      <c r="Z80" s="220" t="s">
        <v>437</v>
      </c>
      <c r="AA80" s="220" t="s">
        <v>437</v>
      </c>
      <c r="AB80" s="220" t="s">
        <v>437</v>
      </c>
      <c r="AC80" s="216">
        <f>SUM(M80,Q80,U80,Y80)</f>
        <v>0</v>
      </c>
      <c r="AD80" s="216">
        <f>SUM(O80,S80,W80,AA80)</f>
        <v>0</v>
      </c>
      <c r="AE80" s="210" t="s">
        <v>437</v>
      </c>
    </row>
    <row r="81" spans="1:31" ht="12.75" x14ac:dyDescent="0.2">
      <c r="A81" s="187" t="s">
        <v>6</v>
      </c>
      <c r="B81" s="188" t="s">
        <v>541</v>
      </c>
      <c r="C81" s="210" t="s">
        <v>437</v>
      </c>
      <c r="D81" s="210" t="s">
        <v>437</v>
      </c>
      <c r="E81" s="210" t="s">
        <v>437</v>
      </c>
      <c r="F81" s="210" t="s">
        <v>437</v>
      </c>
      <c r="G81" s="210" t="s">
        <v>437</v>
      </c>
      <c r="H81" s="210" t="s">
        <v>437</v>
      </c>
      <c r="I81" s="219" t="s">
        <v>437</v>
      </c>
      <c r="J81" s="219" t="s">
        <v>437</v>
      </c>
      <c r="K81" s="219" t="s">
        <v>437</v>
      </c>
      <c r="L81" s="219" t="s">
        <v>437</v>
      </c>
      <c r="M81" s="219" t="s">
        <v>437</v>
      </c>
      <c r="N81" s="219" t="s">
        <v>437</v>
      </c>
      <c r="O81" s="219" t="s">
        <v>437</v>
      </c>
      <c r="P81" s="219" t="s">
        <v>437</v>
      </c>
      <c r="Q81" s="219" t="s">
        <v>437</v>
      </c>
      <c r="R81" s="219" t="s">
        <v>437</v>
      </c>
      <c r="S81" s="219" t="s">
        <v>437</v>
      </c>
      <c r="T81" s="219" t="s">
        <v>437</v>
      </c>
      <c r="U81" s="219" t="s">
        <v>437</v>
      </c>
      <c r="V81" s="219" t="s">
        <v>437</v>
      </c>
      <c r="W81" s="219" t="s">
        <v>437</v>
      </c>
      <c r="X81" s="219" t="s">
        <v>437</v>
      </c>
      <c r="Y81" s="219" t="s">
        <v>437</v>
      </c>
      <c r="Z81" s="219" t="s">
        <v>437</v>
      </c>
      <c r="AA81" s="219" t="s">
        <v>437</v>
      </c>
      <c r="AB81" s="219" t="s">
        <v>437</v>
      </c>
      <c r="AC81" s="210" t="s">
        <v>437</v>
      </c>
      <c r="AD81" s="210" t="s">
        <v>437</v>
      </c>
      <c r="AE81" s="210" t="s">
        <v>437</v>
      </c>
    </row>
    <row r="82" spans="1:31" ht="12.75" x14ac:dyDescent="0.2">
      <c r="A82" s="187" t="s">
        <v>542</v>
      </c>
      <c r="B82" s="188" t="s">
        <v>543</v>
      </c>
      <c r="C82" s="210" t="s">
        <v>437</v>
      </c>
      <c r="D82" s="210" t="s">
        <v>437</v>
      </c>
      <c r="E82" s="210" t="s">
        <v>437</v>
      </c>
      <c r="F82" s="210" t="s">
        <v>437</v>
      </c>
      <c r="G82" s="210" t="s">
        <v>437</v>
      </c>
      <c r="H82" s="210" t="s">
        <v>437</v>
      </c>
      <c r="I82" s="219" t="s">
        <v>437</v>
      </c>
      <c r="J82" s="219" t="s">
        <v>437</v>
      </c>
      <c r="K82" s="219" t="s">
        <v>437</v>
      </c>
      <c r="L82" s="219" t="s">
        <v>437</v>
      </c>
      <c r="M82" s="219" t="s">
        <v>437</v>
      </c>
      <c r="N82" s="219" t="s">
        <v>437</v>
      </c>
      <c r="O82" s="219" t="s">
        <v>437</v>
      </c>
      <c r="P82" s="219" t="s">
        <v>437</v>
      </c>
      <c r="Q82" s="219" t="s">
        <v>437</v>
      </c>
      <c r="R82" s="219" t="s">
        <v>437</v>
      </c>
      <c r="S82" s="219" t="s">
        <v>437</v>
      </c>
      <c r="T82" s="219" t="s">
        <v>437</v>
      </c>
      <c r="U82" s="219" t="s">
        <v>437</v>
      </c>
      <c r="V82" s="219" t="s">
        <v>437</v>
      </c>
      <c r="W82" s="219" t="s">
        <v>437</v>
      </c>
      <c r="X82" s="219" t="s">
        <v>437</v>
      </c>
      <c r="Y82" s="219" t="s">
        <v>437</v>
      </c>
      <c r="Z82" s="219" t="s">
        <v>437</v>
      </c>
      <c r="AA82" s="219" t="s">
        <v>437</v>
      </c>
      <c r="AB82" s="219" t="s">
        <v>437</v>
      </c>
      <c r="AC82" s="210" t="s">
        <v>437</v>
      </c>
      <c r="AD82" s="210" t="s">
        <v>437</v>
      </c>
      <c r="AE82" s="210" t="s">
        <v>437</v>
      </c>
    </row>
    <row r="83" spans="1:31" ht="12.75" x14ac:dyDescent="0.2">
      <c r="A83" s="187" t="s">
        <v>544</v>
      </c>
      <c r="B83" s="188" t="s">
        <v>492</v>
      </c>
      <c r="C83" s="210" t="s">
        <v>437</v>
      </c>
      <c r="D83" s="210" t="s">
        <v>437</v>
      </c>
      <c r="E83" s="210" t="s">
        <v>437</v>
      </c>
      <c r="F83" s="210" t="s">
        <v>437</v>
      </c>
      <c r="G83" s="210" t="s">
        <v>437</v>
      </c>
      <c r="H83" s="210" t="s">
        <v>437</v>
      </c>
      <c r="I83" s="219" t="s">
        <v>437</v>
      </c>
      <c r="J83" s="219" t="s">
        <v>437</v>
      </c>
      <c r="K83" s="219" t="s">
        <v>437</v>
      </c>
      <c r="L83" s="219" t="s">
        <v>437</v>
      </c>
      <c r="M83" s="219" t="s">
        <v>437</v>
      </c>
      <c r="N83" s="219" t="s">
        <v>437</v>
      </c>
      <c r="O83" s="219" t="s">
        <v>437</v>
      </c>
      <c r="P83" s="219" t="s">
        <v>437</v>
      </c>
      <c r="Q83" s="219" t="s">
        <v>437</v>
      </c>
      <c r="R83" s="219" t="s">
        <v>437</v>
      </c>
      <c r="S83" s="219" t="s">
        <v>437</v>
      </c>
      <c r="T83" s="219" t="s">
        <v>437</v>
      </c>
      <c r="U83" s="219" t="s">
        <v>437</v>
      </c>
      <c r="V83" s="219" t="s">
        <v>437</v>
      </c>
      <c r="W83" s="219" t="s">
        <v>437</v>
      </c>
      <c r="X83" s="219" t="s">
        <v>437</v>
      </c>
      <c r="Y83" s="219" t="s">
        <v>437</v>
      </c>
      <c r="Z83" s="219" t="s">
        <v>437</v>
      </c>
      <c r="AA83" s="219" t="s">
        <v>437</v>
      </c>
      <c r="AB83" s="219" t="s">
        <v>437</v>
      </c>
      <c r="AC83" s="210" t="s">
        <v>437</v>
      </c>
      <c r="AD83" s="210" t="s">
        <v>437</v>
      </c>
      <c r="AE83" s="210" t="s">
        <v>437</v>
      </c>
    </row>
    <row r="84" spans="1:31" ht="12.75" x14ac:dyDescent="0.2">
      <c r="A84" s="187" t="s">
        <v>545</v>
      </c>
      <c r="B84" s="190" t="s">
        <v>493</v>
      </c>
      <c r="C84" s="210" t="s">
        <v>437</v>
      </c>
      <c r="D84" s="210" t="s">
        <v>437</v>
      </c>
      <c r="E84" s="210" t="s">
        <v>437</v>
      </c>
      <c r="F84" s="210" t="s">
        <v>437</v>
      </c>
      <c r="G84" s="210" t="s">
        <v>437</v>
      </c>
      <c r="H84" s="210" t="s">
        <v>437</v>
      </c>
      <c r="I84" s="219" t="s">
        <v>437</v>
      </c>
      <c r="J84" s="219" t="s">
        <v>437</v>
      </c>
      <c r="K84" s="219" t="s">
        <v>437</v>
      </c>
      <c r="L84" s="219" t="s">
        <v>437</v>
      </c>
      <c r="M84" s="219" t="s">
        <v>437</v>
      </c>
      <c r="N84" s="219" t="s">
        <v>437</v>
      </c>
      <c r="O84" s="219" t="s">
        <v>437</v>
      </c>
      <c r="P84" s="219" t="s">
        <v>437</v>
      </c>
      <c r="Q84" s="219" t="s">
        <v>437</v>
      </c>
      <c r="R84" s="219" t="s">
        <v>437</v>
      </c>
      <c r="S84" s="219" t="s">
        <v>437</v>
      </c>
      <c r="T84" s="219" t="s">
        <v>437</v>
      </c>
      <c r="U84" s="219" t="s">
        <v>437</v>
      </c>
      <c r="V84" s="219" t="s">
        <v>437</v>
      </c>
      <c r="W84" s="219" t="s">
        <v>437</v>
      </c>
      <c r="X84" s="219" t="s">
        <v>437</v>
      </c>
      <c r="Y84" s="219" t="s">
        <v>437</v>
      </c>
      <c r="Z84" s="219" t="s">
        <v>437</v>
      </c>
      <c r="AA84" s="219" t="s">
        <v>437</v>
      </c>
      <c r="AB84" s="219" t="s">
        <v>437</v>
      </c>
      <c r="AC84" s="210" t="s">
        <v>437</v>
      </c>
      <c r="AD84" s="210" t="s">
        <v>437</v>
      </c>
      <c r="AE84" s="210" t="s">
        <v>437</v>
      </c>
    </row>
    <row r="85" spans="1:31" ht="12.75" x14ac:dyDescent="0.2">
      <c r="A85" s="187" t="s">
        <v>546</v>
      </c>
      <c r="B85" s="190" t="s">
        <v>497</v>
      </c>
      <c r="C85" s="210" t="s">
        <v>437</v>
      </c>
      <c r="D85" s="210" t="s">
        <v>437</v>
      </c>
      <c r="E85" s="210" t="s">
        <v>437</v>
      </c>
      <c r="F85" s="210" t="s">
        <v>437</v>
      </c>
      <c r="G85" s="210" t="s">
        <v>437</v>
      </c>
      <c r="H85" s="210" t="s">
        <v>437</v>
      </c>
      <c r="I85" s="219" t="s">
        <v>437</v>
      </c>
      <c r="J85" s="219" t="s">
        <v>437</v>
      </c>
      <c r="K85" s="219" t="s">
        <v>437</v>
      </c>
      <c r="L85" s="219" t="s">
        <v>437</v>
      </c>
      <c r="M85" s="219" t="s">
        <v>437</v>
      </c>
      <c r="N85" s="219" t="s">
        <v>437</v>
      </c>
      <c r="O85" s="219" t="s">
        <v>437</v>
      </c>
      <c r="P85" s="219" t="s">
        <v>437</v>
      </c>
      <c r="Q85" s="219" t="s">
        <v>437</v>
      </c>
      <c r="R85" s="219" t="s">
        <v>437</v>
      </c>
      <c r="S85" s="219" t="s">
        <v>437</v>
      </c>
      <c r="T85" s="219" t="s">
        <v>437</v>
      </c>
      <c r="U85" s="219" t="s">
        <v>437</v>
      </c>
      <c r="V85" s="219" t="s">
        <v>437</v>
      </c>
      <c r="W85" s="219" t="s">
        <v>437</v>
      </c>
      <c r="X85" s="219" t="s">
        <v>437</v>
      </c>
      <c r="Y85" s="219" t="s">
        <v>437</v>
      </c>
      <c r="Z85" s="219" t="s">
        <v>437</v>
      </c>
      <c r="AA85" s="219" t="s">
        <v>437</v>
      </c>
      <c r="AB85" s="219" t="s">
        <v>437</v>
      </c>
      <c r="AC85" s="210" t="s">
        <v>437</v>
      </c>
      <c r="AD85" s="210" t="s">
        <v>437</v>
      </c>
      <c r="AE85" s="210" t="s">
        <v>437</v>
      </c>
    </row>
    <row r="86" spans="1:31" ht="12.75" x14ac:dyDescent="0.2">
      <c r="A86" s="187" t="s">
        <v>547</v>
      </c>
      <c r="B86" s="190" t="s">
        <v>535</v>
      </c>
      <c r="C86" s="210" t="s">
        <v>437</v>
      </c>
      <c r="D86" s="210" t="s">
        <v>437</v>
      </c>
      <c r="E86" s="210" t="s">
        <v>437</v>
      </c>
      <c r="F86" s="210" t="s">
        <v>437</v>
      </c>
      <c r="G86" s="210" t="s">
        <v>437</v>
      </c>
      <c r="H86" s="210" t="s">
        <v>437</v>
      </c>
      <c r="I86" s="219" t="s">
        <v>437</v>
      </c>
      <c r="J86" s="219" t="s">
        <v>437</v>
      </c>
      <c r="K86" s="219" t="s">
        <v>437</v>
      </c>
      <c r="L86" s="219" t="s">
        <v>437</v>
      </c>
      <c r="M86" s="219" t="s">
        <v>437</v>
      </c>
      <c r="N86" s="219" t="s">
        <v>437</v>
      </c>
      <c r="O86" s="219" t="s">
        <v>437</v>
      </c>
      <c r="P86" s="219" t="s">
        <v>437</v>
      </c>
      <c r="Q86" s="219" t="s">
        <v>437</v>
      </c>
      <c r="R86" s="219" t="s">
        <v>437</v>
      </c>
      <c r="S86" s="219" t="s">
        <v>437</v>
      </c>
      <c r="T86" s="219" t="s">
        <v>437</v>
      </c>
      <c r="U86" s="219" t="s">
        <v>437</v>
      </c>
      <c r="V86" s="219" t="s">
        <v>437</v>
      </c>
      <c r="W86" s="219" t="s">
        <v>437</v>
      </c>
      <c r="X86" s="219" t="s">
        <v>437</v>
      </c>
      <c r="Y86" s="219" t="s">
        <v>437</v>
      </c>
      <c r="Z86" s="219" t="s">
        <v>437</v>
      </c>
      <c r="AA86" s="219" t="s">
        <v>437</v>
      </c>
      <c r="AB86" s="219" t="s">
        <v>437</v>
      </c>
      <c r="AC86" s="210" t="s">
        <v>437</v>
      </c>
      <c r="AD86" s="210" t="s">
        <v>437</v>
      </c>
      <c r="AE86" s="210" t="s">
        <v>437</v>
      </c>
    </row>
    <row r="87" spans="1:31" ht="12.75" x14ac:dyDescent="0.2">
      <c r="A87" s="187" t="s">
        <v>548</v>
      </c>
      <c r="B87" s="190" t="s">
        <v>507</v>
      </c>
      <c r="C87" s="210" t="s">
        <v>437</v>
      </c>
      <c r="D87" s="210" t="s">
        <v>437</v>
      </c>
      <c r="E87" s="210" t="s">
        <v>437</v>
      </c>
      <c r="F87" s="210" t="s">
        <v>437</v>
      </c>
      <c r="G87" s="210" t="s">
        <v>437</v>
      </c>
      <c r="H87" s="210" t="s">
        <v>437</v>
      </c>
      <c r="I87" s="219" t="s">
        <v>437</v>
      </c>
      <c r="J87" s="219" t="s">
        <v>437</v>
      </c>
      <c r="K87" s="219" t="s">
        <v>437</v>
      </c>
      <c r="L87" s="219" t="s">
        <v>437</v>
      </c>
      <c r="M87" s="219" t="s">
        <v>437</v>
      </c>
      <c r="N87" s="219" t="s">
        <v>437</v>
      </c>
      <c r="O87" s="219" t="s">
        <v>437</v>
      </c>
      <c r="P87" s="219" t="s">
        <v>437</v>
      </c>
      <c r="Q87" s="219" t="s">
        <v>437</v>
      </c>
      <c r="R87" s="219" t="s">
        <v>437</v>
      </c>
      <c r="S87" s="219" t="s">
        <v>437</v>
      </c>
      <c r="T87" s="219" t="s">
        <v>437</v>
      </c>
      <c r="U87" s="219" t="s">
        <v>437</v>
      </c>
      <c r="V87" s="219" t="s">
        <v>437</v>
      </c>
      <c r="W87" s="219" t="s">
        <v>437</v>
      </c>
      <c r="X87" s="219" t="s">
        <v>437</v>
      </c>
      <c r="Y87" s="219" t="s">
        <v>437</v>
      </c>
      <c r="Z87" s="219" t="s">
        <v>437</v>
      </c>
      <c r="AA87" s="219" t="s">
        <v>437</v>
      </c>
      <c r="AB87" s="219" t="s">
        <v>437</v>
      </c>
      <c r="AC87" s="210" t="s">
        <v>437</v>
      </c>
      <c r="AD87" s="210" t="s">
        <v>437</v>
      </c>
      <c r="AE87" s="210" t="s">
        <v>437</v>
      </c>
    </row>
    <row r="88" spans="1:31" ht="12.75" x14ac:dyDescent="0.2">
      <c r="A88" s="187" t="s">
        <v>549</v>
      </c>
      <c r="B88" s="188" t="s">
        <v>509</v>
      </c>
      <c r="C88" s="210" t="s">
        <v>437</v>
      </c>
      <c r="D88" s="210" t="s">
        <v>437</v>
      </c>
      <c r="E88" s="210" t="s">
        <v>437</v>
      </c>
      <c r="F88" s="210" t="s">
        <v>437</v>
      </c>
      <c r="G88" s="210" t="s">
        <v>437</v>
      </c>
      <c r="H88" s="210" t="s">
        <v>437</v>
      </c>
      <c r="I88" s="219" t="s">
        <v>437</v>
      </c>
      <c r="J88" s="219" t="s">
        <v>437</v>
      </c>
      <c r="K88" s="219" t="s">
        <v>437</v>
      </c>
      <c r="L88" s="219" t="s">
        <v>437</v>
      </c>
      <c r="M88" s="219" t="s">
        <v>437</v>
      </c>
      <c r="N88" s="219" t="s">
        <v>437</v>
      </c>
      <c r="O88" s="219" t="s">
        <v>437</v>
      </c>
      <c r="P88" s="219" t="s">
        <v>437</v>
      </c>
      <c r="Q88" s="219" t="s">
        <v>437</v>
      </c>
      <c r="R88" s="219" t="s">
        <v>437</v>
      </c>
      <c r="S88" s="219" t="s">
        <v>437</v>
      </c>
      <c r="T88" s="219" t="s">
        <v>437</v>
      </c>
      <c r="U88" s="219" t="s">
        <v>437</v>
      </c>
      <c r="V88" s="219" t="s">
        <v>437</v>
      </c>
      <c r="W88" s="219" t="s">
        <v>437</v>
      </c>
      <c r="X88" s="219" t="s">
        <v>437</v>
      </c>
      <c r="Y88" s="219" t="s">
        <v>437</v>
      </c>
      <c r="Z88" s="219" t="s">
        <v>437</v>
      </c>
      <c r="AA88" s="219" t="s">
        <v>437</v>
      </c>
      <c r="AB88" s="219" t="s">
        <v>437</v>
      </c>
      <c r="AC88" s="210" t="s">
        <v>437</v>
      </c>
      <c r="AD88" s="210" t="s">
        <v>437</v>
      </c>
      <c r="AE88" s="210" t="s">
        <v>437</v>
      </c>
    </row>
    <row r="89" spans="1:31" ht="14.25" x14ac:dyDescent="0.2">
      <c r="A89" s="187" t="s">
        <v>550</v>
      </c>
      <c r="B89" s="190" t="s">
        <v>551</v>
      </c>
      <c r="C89" s="210" t="s">
        <v>437</v>
      </c>
      <c r="D89" s="210" t="s">
        <v>437</v>
      </c>
      <c r="E89" s="210" t="s">
        <v>437</v>
      </c>
      <c r="F89" s="210" t="s">
        <v>437</v>
      </c>
      <c r="G89" s="210" t="s">
        <v>437</v>
      </c>
      <c r="H89" s="210" t="s">
        <v>437</v>
      </c>
      <c r="I89" s="219" t="s">
        <v>437</v>
      </c>
      <c r="J89" s="219" t="s">
        <v>437</v>
      </c>
      <c r="K89" s="219" t="s">
        <v>437</v>
      </c>
      <c r="L89" s="219" t="s">
        <v>437</v>
      </c>
      <c r="M89" s="219" t="s">
        <v>437</v>
      </c>
      <c r="N89" s="219" t="s">
        <v>437</v>
      </c>
      <c r="O89" s="219" t="s">
        <v>437</v>
      </c>
      <c r="P89" s="219" t="s">
        <v>437</v>
      </c>
      <c r="Q89" s="219" t="s">
        <v>437</v>
      </c>
      <c r="R89" s="219" t="s">
        <v>437</v>
      </c>
      <c r="S89" s="219" t="s">
        <v>437</v>
      </c>
      <c r="T89" s="219" t="s">
        <v>437</v>
      </c>
      <c r="U89" s="219" t="s">
        <v>437</v>
      </c>
      <c r="V89" s="219" t="s">
        <v>437</v>
      </c>
      <c r="W89" s="219" t="s">
        <v>437</v>
      </c>
      <c r="X89" s="219" t="s">
        <v>437</v>
      </c>
      <c r="Y89" s="219" t="s">
        <v>437</v>
      </c>
      <c r="Z89" s="219" t="s">
        <v>437</v>
      </c>
      <c r="AA89" s="219" t="s">
        <v>437</v>
      </c>
      <c r="AB89" s="219" t="s">
        <v>437</v>
      </c>
      <c r="AC89" s="210" t="s">
        <v>437</v>
      </c>
      <c r="AD89" s="210" t="s">
        <v>437</v>
      </c>
      <c r="AE89" s="210" t="s">
        <v>437</v>
      </c>
    </row>
    <row r="90" spans="1:31" ht="12.75" x14ac:dyDescent="0.2">
      <c r="A90" s="187" t="s">
        <v>554</v>
      </c>
      <c r="B90" s="190" t="s">
        <v>511</v>
      </c>
      <c r="C90" s="210" t="s">
        <v>437</v>
      </c>
      <c r="D90" s="210" t="s">
        <v>437</v>
      </c>
      <c r="E90" s="210" t="s">
        <v>437</v>
      </c>
      <c r="F90" s="210" t="s">
        <v>437</v>
      </c>
      <c r="G90" s="210" t="s">
        <v>437</v>
      </c>
      <c r="H90" s="210" t="s">
        <v>437</v>
      </c>
      <c r="I90" s="219" t="s">
        <v>437</v>
      </c>
      <c r="J90" s="219" t="s">
        <v>437</v>
      </c>
      <c r="K90" s="219" t="s">
        <v>437</v>
      </c>
      <c r="L90" s="219" t="s">
        <v>437</v>
      </c>
      <c r="M90" s="219" t="s">
        <v>437</v>
      </c>
      <c r="N90" s="219" t="s">
        <v>437</v>
      </c>
      <c r="O90" s="219" t="s">
        <v>437</v>
      </c>
      <c r="P90" s="219" t="s">
        <v>437</v>
      </c>
      <c r="Q90" s="219" t="s">
        <v>437</v>
      </c>
      <c r="R90" s="219" t="s">
        <v>437</v>
      </c>
      <c r="S90" s="219" t="s">
        <v>437</v>
      </c>
      <c r="T90" s="219" t="s">
        <v>437</v>
      </c>
      <c r="U90" s="219" t="s">
        <v>437</v>
      </c>
      <c r="V90" s="219" t="s">
        <v>437</v>
      </c>
      <c r="W90" s="219" t="s">
        <v>437</v>
      </c>
      <c r="X90" s="219" t="s">
        <v>437</v>
      </c>
      <c r="Y90" s="219" t="s">
        <v>437</v>
      </c>
      <c r="Z90" s="219" t="s">
        <v>437</v>
      </c>
      <c r="AA90" s="219" t="s">
        <v>437</v>
      </c>
      <c r="AB90" s="219" t="s">
        <v>437</v>
      </c>
      <c r="AC90" s="210" t="s">
        <v>437</v>
      </c>
      <c r="AD90" s="210" t="s">
        <v>437</v>
      </c>
      <c r="AE90" s="210" t="s">
        <v>437</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U18:V18"/>
    <mergeCell ref="W18:X18"/>
    <mergeCell ref="M18:N18"/>
    <mergeCell ref="O18:P18"/>
    <mergeCell ref="Q18:R18"/>
    <mergeCell ref="M17:P17"/>
    <mergeCell ref="Q17:T17"/>
    <mergeCell ref="I17:L17"/>
    <mergeCell ref="Y17:AB17"/>
    <mergeCell ref="U17:X17"/>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A12:L12"/>
    <mergeCell ref="A1:L1"/>
    <mergeCell ref="A2:L2"/>
    <mergeCell ref="A3:L3"/>
    <mergeCell ref="A4:L4"/>
    <mergeCell ref="A5:L5"/>
    <mergeCell ref="A6:L6"/>
    <mergeCell ref="A7:L7"/>
    <mergeCell ref="A8:L8"/>
    <mergeCell ref="A9:L9"/>
    <mergeCell ref="A10:L10"/>
    <mergeCell ref="A11:L11"/>
  </mergeCells>
  <conditionalFormatting sqref="A16 AF16:XFD16 A1:A14 AC1:XFD14 AF21:XFD90 A15:XFD15 A91:XFD1048576 A17:B90 AE17:XFD20 I17:L19 M17:AB17 I20:AB20">
    <cfRule type="expression" dxfId="63" priority="119">
      <formula>CELL("защита",A1)</formula>
    </cfRule>
  </conditionalFormatting>
  <conditionalFormatting sqref="Y1:Y14">
    <cfRule type="expression" dxfId="62" priority="118">
      <formula>CELL("защита",Y1)</formula>
    </cfRule>
  </conditionalFormatting>
  <conditionalFormatting sqref="Z1:Z14">
    <cfRule type="expression" dxfId="61" priority="117">
      <formula>CELL("защита",Z1)</formula>
    </cfRule>
  </conditionalFormatting>
  <conditionalFormatting sqref="AA1:AA14">
    <cfRule type="expression" dxfId="60" priority="116">
      <formula>CELL("защита",AA1)</formula>
    </cfRule>
  </conditionalFormatting>
  <conditionalFormatting sqref="AB1:AB14">
    <cfRule type="expression" dxfId="59" priority="115">
      <formula>CELL("защита",AB1)</formula>
    </cfRule>
  </conditionalFormatting>
  <conditionalFormatting sqref="AE21:AE90">
    <cfRule type="expression" dxfId="58" priority="113">
      <formula>CELL("защита",AE21)</formula>
    </cfRule>
  </conditionalFormatting>
  <conditionalFormatting sqref="AE21:AE90">
    <cfRule type="expression" dxfId="57" priority="114">
      <formula>ISBLANK(AE21)</formula>
    </cfRule>
  </conditionalFormatting>
  <conditionalFormatting sqref="J21:J23 J27:J90 J25">
    <cfRule type="expression" dxfId="56" priority="41">
      <formula>CELL("защита",J21)</formula>
    </cfRule>
  </conditionalFormatting>
  <conditionalFormatting sqref="J21:J23 J27:J90 J25">
    <cfRule type="expression" dxfId="55" priority="42">
      <formula>ISBLANK(J21)</formula>
    </cfRule>
  </conditionalFormatting>
  <conditionalFormatting sqref="Y18:AD19 AC17:AD17 AC20:AD20">
    <cfRule type="expression" dxfId="54" priority="40">
      <formula>CELL("защита",Y17)</formula>
    </cfRule>
  </conditionalFormatting>
  <conditionalFormatting sqref="AC21:AD25 N69 AC70:AD90 AC27:AD68 P69:AD69">
    <cfRule type="expression" dxfId="53" priority="38">
      <formula>CELL("защита",N21)</formula>
    </cfRule>
  </conditionalFormatting>
  <conditionalFormatting sqref="AC21:AD25 N69 AC70:AD90 AC27:AD68 P69:AD69">
    <cfRule type="expression" dxfId="52" priority="39">
      <formula>ISBLANK(N21)</formula>
    </cfRule>
  </conditionalFormatting>
  <conditionalFormatting sqref="Q21:AB25 Q70:AB90 Q27:AB68 P68">
    <cfRule type="expression" dxfId="51" priority="32">
      <formula>CELL("защита",P21)</formula>
    </cfRule>
  </conditionalFormatting>
  <conditionalFormatting sqref="Q21:AB25 Q70:AB90 Q27:AB68 P68">
    <cfRule type="expression" dxfId="50" priority="33">
      <formula>ISBLANK(P21)</formula>
    </cfRule>
  </conditionalFormatting>
  <conditionalFormatting sqref="M19:P19 M18:N18">
    <cfRule type="expression" dxfId="49" priority="37">
      <formula>CELL("защита",M18)</formula>
    </cfRule>
  </conditionalFormatting>
  <conditionalFormatting sqref="N70:N90 N21:N25 N27:N68 P27:P67 P21:P25 P70:P90">
    <cfRule type="expression" dxfId="48" priority="35">
      <formula>CELL("защита",N21)</formula>
    </cfRule>
  </conditionalFormatting>
  <conditionalFormatting sqref="N70:N90 N21:N25 N27:N68 P27:P67 P21:P25 P70:P90">
    <cfRule type="expression" dxfId="47" priority="36">
      <formula>ISBLANK(N21)</formula>
    </cfRule>
  </conditionalFormatting>
  <conditionalFormatting sqref="Q18:X19">
    <cfRule type="expression" dxfId="46" priority="34">
      <formula>CELL("защита",Q18)</formula>
    </cfRule>
  </conditionalFormatting>
  <conditionalFormatting sqref="C17:H20">
    <cfRule type="expression" dxfId="45" priority="31">
      <formula>CELL("защита",C17)</formula>
    </cfRule>
  </conditionalFormatting>
  <conditionalFormatting sqref="C21:H25 C27:H90">
    <cfRule type="expression" dxfId="44" priority="29">
      <formula>CELL("защита",C21)</formula>
    </cfRule>
  </conditionalFormatting>
  <conditionalFormatting sqref="C21:H25 C27:H90">
    <cfRule type="expression" dxfId="43" priority="30">
      <formula>ISBLANK(C21)</formula>
    </cfRule>
  </conditionalFormatting>
  <conditionalFormatting sqref="C26:H26 J26 N26 P26:AD26">
    <cfRule type="expression" dxfId="42" priority="27">
      <formula>CELL("защита",C26)</formula>
    </cfRule>
  </conditionalFormatting>
  <conditionalFormatting sqref="C26:H26 J26 N26 P26:AD26">
    <cfRule type="expression" dxfId="41" priority="28">
      <formula>ISBLANK(C26)</formula>
    </cfRule>
  </conditionalFormatting>
  <conditionalFormatting sqref="O18:P18">
    <cfRule type="expression" dxfId="40" priority="17">
      <formula>CELL("защита",O18)</formula>
    </cfRule>
  </conditionalFormatting>
  <conditionalFormatting sqref="I21:I23 I27:I90 I25">
    <cfRule type="expression" dxfId="39" priority="24">
      <formula>CELL("защита",I21)</formula>
    </cfRule>
  </conditionalFormatting>
  <conditionalFormatting sqref="I21:I23 I27:I90 I25">
    <cfRule type="expression" dxfId="38" priority="25">
      <formula>ISBLANK(I21)</formula>
    </cfRule>
  </conditionalFormatting>
  <conditionalFormatting sqref="I26">
    <cfRule type="expression" dxfId="37" priority="22">
      <formula>CELL("защита",I26)</formula>
    </cfRule>
  </conditionalFormatting>
  <conditionalFormatting sqref="I26">
    <cfRule type="expression" dxfId="36" priority="23">
      <formula>ISBLANK(I26)</formula>
    </cfRule>
  </conditionalFormatting>
  <conditionalFormatting sqref="K27:L90 K21:L23 K25:L25 I24:L24">
    <cfRule type="expression" dxfId="35" priority="20">
      <formula>CELL("защита",I21)</formula>
    </cfRule>
  </conditionalFormatting>
  <conditionalFormatting sqref="K27:L90 K21:L23 K25:L25 I24:L24">
    <cfRule type="expression" dxfId="34" priority="21">
      <formula>ISBLANK(I21)</formula>
    </cfRule>
  </conditionalFormatting>
  <conditionalFormatting sqref="K26:L26">
    <cfRule type="expression" dxfId="33" priority="18">
      <formula>CELL("защита",K26)</formula>
    </cfRule>
  </conditionalFormatting>
  <conditionalFormatting sqref="K26:L26">
    <cfRule type="expression" dxfId="32" priority="19">
      <formula>ISBLANK(K26)</formula>
    </cfRule>
  </conditionalFormatting>
  <conditionalFormatting sqref="M69">
    <cfRule type="expression" dxfId="31" priority="15">
      <formula>CELL("защита",M69)</formula>
    </cfRule>
  </conditionalFormatting>
  <conditionalFormatting sqref="M69">
    <cfRule type="expression" dxfId="30" priority="16">
      <formula>ISBLANK(M69)</formula>
    </cfRule>
  </conditionalFormatting>
  <conditionalFormatting sqref="M70:M90">
    <cfRule type="expression" dxfId="29" priority="13">
      <formula>CELL("защита",M70)</formula>
    </cfRule>
  </conditionalFormatting>
  <conditionalFormatting sqref="M70:M90">
    <cfRule type="expression" dxfId="28" priority="14">
      <formula>ISBLANK(M70)</formula>
    </cfRule>
  </conditionalFormatting>
  <conditionalFormatting sqref="M27:M68 M21:M25">
    <cfRule type="expression" dxfId="27" priority="11">
      <formula>CELL("защита",M21)</formula>
    </cfRule>
  </conditionalFormatting>
  <conditionalFormatting sqref="M27:M68 M21:M25">
    <cfRule type="expression" dxfId="26" priority="12">
      <formula>ISBLANK(M21)</formula>
    </cfRule>
  </conditionalFormatting>
  <conditionalFormatting sqref="M26">
    <cfRule type="expression" dxfId="25" priority="9">
      <formula>CELL("защита",M26)</formula>
    </cfRule>
  </conditionalFormatting>
  <conditionalFormatting sqref="M26">
    <cfRule type="expression" dxfId="24" priority="10">
      <formula>ISBLANK(M26)</formula>
    </cfRule>
  </conditionalFormatting>
  <conditionalFormatting sqref="O69">
    <cfRule type="expression" dxfId="23" priority="7">
      <formula>CELL("защита",O69)</formula>
    </cfRule>
  </conditionalFormatting>
  <conditionalFormatting sqref="O69">
    <cfRule type="expression" dxfId="22" priority="8">
      <formula>ISBLANK(O69)</formula>
    </cfRule>
  </conditionalFormatting>
  <conditionalFormatting sqref="O70:O90">
    <cfRule type="expression" dxfId="21" priority="5">
      <formula>CELL("защита",O70)</formula>
    </cfRule>
  </conditionalFormatting>
  <conditionalFormatting sqref="O70:O90">
    <cfRule type="expression" dxfId="20" priority="6">
      <formula>ISBLANK(O70)</formula>
    </cfRule>
  </conditionalFormatting>
  <conditionalFormatting sqref="O27:O68 O21:O25">
    <cfRule type="expression" dxfId="19" priority="3">
      <formula>CELL("защита",O21)</formula>
    </cfRule>
  </conditionalFormatting>
  <conditionalFormatting sqref="O27:O68 O21:O25">
    <cfRule type="expression" dxfId="18" priority="4">
      <formula>ISBLANK(O21)</formula>
    </cfRule>
  </conditionalFormatting>
  <conditionalFormatting sqref="O26">
    <cfRule type="expression" dxfId="17" priority="1">
      <formula>CELL("защита",O26)</formula>
    </cfRule>
  </conditionalFormatting>
  <conditionalFormatting sqref="O26">
    <cfRule type="expression" dxfId="16" priority="2">
      <formula>ISBLANK(O26)</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O8" zoomScale="70" zoomScaleNormal="70" zoomScaleSheetLayoutView="100" workbookViewId="0">
      <selection activeCell="AA30" sqref="AA30"/>
    </sheetView>
  </sheetViews>
  <sheetFormatPr defaultColWidth="9.140625" defaultRowHeight="15.75" x14ac:dyDescent="0.25"/>
  <cols>
    <col min="1" max="1" width="16.85546875" style="20" customWidth="1"/>
    <col min="2" max="3" width="17.7109375" style="20" customWidth="1"/>
    <col min="4" max="4" width="24.7109375" style="20" customWidth="1"/>
    <col min="5" max="5" width="16.5703125" style="20" customWidth="1"/>
    <col min="6" max="6" width="20.7109375" style="20" customWidth="1"/>
    <col min="7" max="7" width="30.28515625" style="20" customWidth="1"/>
    <col min="8" max="9" width="10.42578125" style="20" customWidth="1"/>
    <col min="10" max="10" width="16.5703125" style="20" customWidth="1"/>
    <col min="11" max="11" width="15" style="20" customWidth="1"/>
    <col min="12" max="12" width="20.2851562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24.42578125" style="20" customWidth="1"/>
    <col min="25" max="25" width="17.7109375" style="20" customWidth="1"/>
    <col min="26" max="26" width="30.85546875" style="20" customWidth="1"/>
    <col min="27" max="27" width="11.28515625" style="20" customWidth="1"/>
    <col min="28" max="28" width="10.28515625" style="20" customWidth="1"/>
    <col min="29" max="29" width="64" style="20" customWidth="1"/>
    <col min="30" max="30" width="18.5703125" style="20" customWidth="1"/>
    <col min="31" max="31" width="14.5703125" style="20" customWidth="1"/>
    <col min="32" max="32" width="17.5703125" style="20" customWidth="1"/>
    <col min="33" max="33" width="14.7109375" style="20" customWidth="1"/>
    <col min="34" max="34" width="17.7109375" style="20" customWidth="1"/>
    <col min="35" max="35" width="15.42578125" style="20" customWidth="1"/>
    <col min="36" max="36" width="17.5703125" style="20" customWidth="1"/>
    <col min="37" max="37" width="25" style="20" customWidth="1"/>
    <col min="38" max="38" width="19.42578125" style="20" customWidth="1"/>
    <col min="39" max="39" width="17.28515625" style="20" customWidth="1"/>
    <col min="40" max="40" width="19.7109375" style="20" customWidth="1"/>
    <col min="41" max="16384" width="9.140625" style="20"/>
  </cols>
  <sheetData>
    <row r="1" spans="1:42" s="22" customFormat="1" ht="18.75" x14ac:dyDescent="0.3">
      <c r="A1" s="405"/>
      <c r="B1" s="405"/>
      <c r="C1" s="405"/>
      <c r="D1" s="405"/>
      <c r="E1" s="405"/>
      <c r="F1" s="405"/>
      <c r="G1" s="405"/>
      <c r="H1" s="405"/>
      <c r="I1" s="405"/>
      <c r="J1" s="405"/>
      <c r="K1" s="405"/>
      <c r="L1" s="405"/>
      <c r="M1" s="405"/>
      <c r="N1" s="405"/>
      <c r="O1" s="405"/>
      <c r="P1" s="405"/>
      <c r="Q1" s="405"/>
      <c r="R1" s="405"/>
      <c r="S1" s="405"/>
      <c r="T1" s="405"/>
      <c r="U1" s="405"/>
      <c r="V1" s="405"/>
      <c r="W1" s="405"/>
      <c r="X1" s="405"/>
      <c r="Y1" s="405"/>
      <c r="Z1" s="405"/>
      <c r="AA1" s="405"/>
      <c r="AB1" s="405"/>
      <c r="AC1" s="405"/>
      <c r="AD1" s="405"/>
      <c r="AE1" s="405"/>
      <c r="AF1" s="405"/>
      <c r="AG1" s="405"/>
      <c r="AH1" s="405"/>
      <c r="AI1" s="405"/>
      <c r="AJ1" s="405"/>
      <c r="AK1" s="405"/>
      <c r="AL1" s="405"/>
      <c r="AM1" s="405"/>
      <c r="AN1" s="405"/>
      <c r="AO1" s="76"/>
      <c r="AP1" s="57"/>
    </row>
    <row r="2" spans="1:42" s="22" customFormat="1" ht="20.25" x14ac:dyDescent="0.25">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77"/>
      <c r="AP2" s="77"/>
    </row>
    <row r="3" spans="1:42" s="22" customFormat="1" ht="18.75" x14ac:dyDescent="0.25">
      <c r="A3" s="250"/>
      <c r="B3" s="250"/>
      <c r="C3" s="250"/>
      <c r="D3" s="250"/>
      <c r="E3" s="250"/>
      <c r="F3" s="250"/>
      <c r="G3" s="250"/>
      <c r="H3" s="250"/>
      <c r="I3" s="250"/>
      <c r="J3" s="250"/>
      <c r="K3" s="250"/>
      <c r="L3" s="250"/>
      <c r="M3" s="250"/>
      <c r="N3" s="250"/>
      <c r="O3" s="250"/>
      <c r="P3" s="250"/>
      <c r="Q3" s="250"/>
      <c r="R3" s="250"/>
      <c r="S3" s="250"/>
      <c r="T3" s="250"/>
      <c r="U3" s="250"/>
      <c r="V3" s="250"/>
      <c r="W3" s="250"/>
      <c r="X3" s="250"/>
      <c r="Y3" s="250"/>
      <c r="Z3" s="250"/>
      <c r="AA3" s="250"/>
      <c r="AB3" s="250"/>
      <c r="AC3" s="250"/>
      <c r="AD3" s="250"/>
      <c r="AE3" s="250"/>
      <c r="AF3" s="250"/>
      <c r="AG3" s="250"/>
      <c r="AH3" s="250"/>
      <c r="AI3" s="250"/>
      <c r="AJ3" s="250"/>
      <c r="AK3" s="250"/>
      <c r="AL3" s="250"/>
      <c r="AM3" s="250"/>
      <c r="AN3" s="250"/>
      <c r="AO3" s="77"/>
      <c r="AP3" s="77"/>
    </row>
    <row r="4" spans="1:42" s="22" customFormat="1" ht="18.75" x14ac:dyDescent="0.25">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78"/>
      <c r="AP4" s="78"/>
    </row>
    <row r="5" spans="1:42" s="22" customFormat="1" x14ac:dyDescent="0.25">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53"/>
      <c r="AP5" s="53"/>
    </row>
    <row r="6" spans="1:42" s="22" customFormat="1" ht="18.75" x14ac:dyDescent="0.25">
      <c r="A6" s="250"/>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77"/>
      <c r="AP6" s="77"/>
    </row>
    <row r="7" spans="1:42" s="22" customFormat="1" ht="18.75" x14ac:dyDescent="0.25">
      <c r="A7" s="258" t="str">
        <f>IF(ISBLANK('1'!C13),CONCATENATE("В разделе 1 формы заполните показатель"," '",'1'!B13,"' "),'1'!C13)</f>
        <v>O_15.25.0296</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78"/>
      <c r="AP7" s="78"/>
    </row>
    <row r="8" spans="1:42" s="22" customFormat="1" x14ac:dyDescent="0.25">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53"/>
      <c r="AP8" s="53"/>
    </row>
    <row r="9" spans="1:42" s="22" customFormat="1" ht="18.75" x14ac:dyDescent="0.25">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54"/>
      <c r="AP9" s="54"/>
    </row>
    <row r="10" spans="1:42" s="22" customFormat="1" ht="18.75" x14ac:dyDescent="0.25">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2025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78"/>
      <c r="AP10" s="78"/>
    </row>
    <row r="11" spans="1:42" s="22" customFormat="1" x14ac:dyDescent="0.25">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53"/>
      <c r="AP11" s="53"/>
    </row>
    <row r="12" spans="1:42" s="22" customFormat="1" x14ac:dyDescent="0.25">
      <c r="A12" s="405"/>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c r="AD12" s="405"/>
      <c r="AE12" s="405"/>
      <c r="AF12" s="405"/>
      <c r="AG12" s="405"/>
      <c r="AH12" s="405"/>
      <c r="AI12" s="405"/>
      <c r="AJ12" s="405"/>
      <c r="AK12" s="405"/>
      <c r="AL12" s="405"/>
      <c r="AM12" s="405"/>
      <c r="AN12" s="405"/>
      <c r="AO12" s="79"/>
      <c r="AP12" s="79"/>
    </row>
    <row r="13" spans="1:42" s="22" customFormat="1" ht="18.75" x14ac:dyDescent="0.25">
      <c r="A13" s="3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c r="AI13" s="327"/>
      <c r="AJ13" s="327"/>
      <c r="AK13" s="327"/>
      <c r="AL13" s="327"/>
      <c r="AM13" s="327"/>
      <c r="AN13" s="327"/>
      <c r="AO13" s="80"/>
      <c r="AP13" s="80"/>
    </row>
    <row r="14" spans="1:42" s="22" customFormat="1" ht="18.75" x14ac:dyDescent="0.2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80"/>
      <c r="AP14" s="80"/>
    </row>
    <row r="15" spans="1:42" s="22" customFormat="1" ht="18.75" x14ac:dyDescent="0.25">
      <c r="A15" s="255" t="s">
        <v>247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80"/>
      <c r="AP15" s="80"/>
    </row>
    <row r="16" spans="1:42" s="81" customFormat="1" x14ac:dyDescent="0.25">
      <c r="A16" s="413"/>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413"/>
      <c r="AB16" s="413"/>
      <c r="AC16" s="413"/>
      <c r="AD16" s="413"/>
      <c r="AE16" s="413"/>
      <c r="AF16" s="413"/>
      <c r="AG16" s="413"/>
      <c r="AH16" s="413"/>
      <c r="AI16" s="413"/>
      <c r="AJ16" s="413"/>
      <c r="AK16" s="413"/>
      <c r="AL16" s="413"/>
      <c r="AM16" s="413"/>
      <c r="AN16" s="413"/>
    </row>
    <row r="17" spans="1:40" s="81" customFormat="1" x14ac:dyDescent="0.25">
      <c r="A17" s="394" t="s">
        <v>233</v>
      </c>
      <c r="B17" s="400" t="s">
        <v>231</v>
      </c>
      <c r="C17" s="401"/>
      <c r="D17" s="401"/>
      <c r="E17" s="401"/>
      <c r="F17" s="401"/>
      <c r="G17" s="401"/>
      <c r="H17" s="401"/>
      <c r="I17" s="401"/>
      <c r="J17" s="401"/>
      <c r="K17" s="401"/>
      <c r="L17" s="401"/>
      <c r="M17" s="401"/>
      <c r="N17" s="401"/>
      <c r="O17" s="401"/>
      <c r="P17" s="401"/>
      <c r="Q17" s="401"/>
      <c r="R17" s="402"/>
      <c r="S17" s="400" t="s">
        <v>222</v>
      </c>
      <c r="T17" s="401"/>
      <c r="U17" s="402"/>
      <c r="V17" s="391" t="s">
        <v>232</v>
      </c>
      <c r="W17" s="392"/>
      <c r="X17" s="392"/>
      <c r="Y17" s="392"/>
      <c r="Z17" s="392"/>
      <c r="AA17" s="392"/>
      <c r="AB17" s="392"/>
      <c r="AC17" s="392"/>
      <c r="AD17" s="392"/>
      <c r="AE17" s="392"/>
      <c r="AF17" s="392"/>
      <c r="AG17" s="392"/>
      <c r="AH17" s="392"/>
      <c r="AI17" s="392"/>
      <c r="AJ17" s="392"/>
      <c r="AK17" s="392"/>
      <c r="AL17" s="392"/>
      <c r="AM17" s="392"/>
      <c r="AN17" s="393"/>
    </row>
    <row r="18" spans="1:40" s="81" customFormat="1" ht="82.15" customHeight="1" x14ac:dyDescent="0.25">
      <c r="A18" s="410"/>
      <c r="B18" s="394" t="s">
        <v>340</v>
      </c>
      <c r="C18" s="394" t="s">
        <v>339</v>
      </c>
      <c r="D18" s="400" t="s">
        <v>338</v>
      </c>
      <c r="E18" s="402"/>
      <c r="F18" s="394" t="s">
        <v>337</v>
      </c>
      <c r="G18" s="394" t="s">
        <v>336</v>
      </c>
      <c r="H18" s="411" t="s">
        <v>335</v>
      </c>
      <c r="I18" s="412"/>
      <c r="J18" s="398" t="s">
        <v>334</v>
      </c>
      <c r="K18" s="403" t="s">
        <v>333</v>
      </c>
      <c r="L18" s="404"/>
      <c r="M18" s="403" t="s">
        <v>341</v>
      </c>
      <c r="N18" s="404"/>
      <c r="O18" s="396" t="s">
        <v>342</v>
      </c>
      <c r="P18" s="398" t="s">
        <v>343</v>
      </c>
      <c r="Q18" s="403" t="s">
        <v>344</v>
      </c>
      <c r="R18" s="404"/>
      <c r="S18" s="394" t="s">
        <v>345</v>
      </c>
      <c r="T18" s="403" t="s">
        <v>346</v>
      </c>
      <c r="U18" s="404"/>
      <c r="V18" s="388" t="s">
        <v>347</v>
      </c>
      <c r="W18" s="389"/>
      <c r="X18" s="390"/>
      <c r="Y18" s="394" t="s">
        <v>229</v>
      </c>
      <c r="Z18" s="394" t="s">
        <v>223</v>
      </c>
      <c r="AA18" s="400" t="s">
        <v>221</v>
      </c>
      <c r="AB18" s="402"/>
      <c r="AC18" s="394" t="s">
        <v>4</v>
      </c>
      <c r="AD18" s="394" t="s">
        <v>215</v>
      </c>
      <c r="AE18" s="394" t="s">
        <v>216</v>
      </c>
      <c r="AF18" s="400" t="s">
        <v>3</v>
      </c>
      <c r="AG18" s="402"/>
      <c r="AH18" s="394" t="s">
        <v>227</v>
      </c>
      <c r="AI18" s="394" t="s">
        <v>219</v>
      </c>
      <c r="AJ18" s="406" t="s">
        <v>228</v>
      </c>
      <c r="AK18" s="407"/>
      <c r="AL18" s="408" t="s">
        <v>354</v>
      </c>
      <c r="AM18" s="408" t="s">
        <v>230</v>
      </c>
      <c r="AN18" s="394" t="s">
        <v>428</v>
      </c>
    </row>
    <row r="19" spans="1:40" s="81" customFormat="1" ht="86.25" x14ac:dyDescent="0.25">
      <c r="A19" s="395"/>
      <c r="B19" s="395"/>
      <c r="C19" s="395"/>
      <c r="D19" s="112" t="s">
        <v>225</v>
      </c>
      <c r="E19" s="112" t="s">
        <v>226</v>
      </c>
      <c r="F19" s="395"/>
      <c r="G19" s="395"/>
      <c r="H19" s="113" t="s">
        <v>217</v>
      </c>
      <c r="I19" s="113" t="s">
        <v>187</v>
      </c>
      <c r="J19" s="399"/>
      <c r="K19" s="114" t="s">
        <v>218</v>
      </c>
      <c r="L19" s="115" t="s">
        <v>187</v>
      </c>
      <c r="M19" s="111" t="s">
        <v>224</v>
      </c>
      <c r="N19" s="111" t="s">
        <v>556</v>
      </c>
      <c r="O19" s="397"/>
      <c r="P19" s="399"/>
      <c r="Q19" s="111" t="s">
        <v>224</v>
      </c>
      <c r="R19" s="111" t="s">
        <v>220</v>
      </c>
      <c r="S19" s="395"/>
      <c r="T19" s="111" t="s">
        <v>224</v>
      </c>
      <c r="U19" s="111" t="s">
        <v>220</v>
      </c>
      <c r="V19" s="116" t="s">
        <v>348</v>
      </c>
      <c r="W19" s="116" t="s">
        <v>349</v>
      </c>
      <c r="X19" s="116" t="s">
        <v>350</v>
      </c>
      <c r="Y19" s="395"/>
      <c r="Z19" s="395"/>
      <c r="AA19" s="111" t="s">
        <v>224</v>
      </c>
      <c r="AB19" s="111" t="s">
        <v>220</v>
      </c>
      <c r="AC19" s="395"/>
      <c r="AD19" s="395"/>
      <c r="AE19" s="395"/>
      <c r="AF19" s="117" t="s">
        <v>351</v>
      </c>
      <c r="AG19" s="112" t="s">
        <v>352</v>
      </c>
      <c r="AH19" s="395"/>
      <c r="AI19" s="395"/>
      <c r="AJ19" s="118" t="s">
        <v>348</v>
      </c>
      <c r="AK19" s="118" t="s">
        <v>353</v>
      </c>
      <c r="AL19" s="409"/>
      <c r="AM19" s="409"/>
      <c r="AN19" s="395"/>
    </row>
    <row r="20" spans="1:40" x14ac:dyDescent="0.25">
      <c r="A20" s="119">
        <v>1</v>
      </c>
      <c r="B20" s="120">
        <v>2</v>
      </c>
      <c r="C20" s="119">
        <v>3</v>
      </c>
      <c r="D20" s="120">
        <v>4</v>
      </c>
      <c r="E20" s="119">
        <v>5</v>
      </c>
      <c r="F20" s="120">
        <v>6</v>
      </c>
      <c r="G20" s="119">
        <v>7</v>
      </c>
      <c r="H20" s="120">
        <v>8</v>
      </c>
      <c r="I20" s="119">
        <v>9</v>
      </c>
      <c r="J20" s="120">
        <v>10</v>
      </c>
      <c r="K20" s="119">
        <v>11</v>
      </c>
      <c r="L20" s="120">
        <v>12</v>
      </c>
      <c r="M20" s="119">
        <v>13</v>
      </c>
      <c r="N20" s="120">
        <v>14</v>
      </c>
      <c r="O20" s="119">
        <v>15</v>
      </c>
      <c r="P20" s="120">
        <v>16</v>
      </c>
      <c r="Q20" s="119">
        <v>17</v>
      </c>
      <c r="R20" s="120">
        <v>18</v>
      </c>
      <c r="S20" s="119">
        <v>19</v>
      </c>
      <c r="T20" s="120">
        <v>20</v>
      </c>
      <c r="U20" s="119">
        <v>21</v>
      </c>
      <c r="V20" s="120">
        <v>22</v>
      </c>
      <c r="W20" s="119">
        <v>23</v>
      </c>
      <c r="X20" s="120">
        <v>24</v>
      </c>
      <c r="Y20" s="119">
        <v>25</v>
      </c>
      <c r="Z20" s="120">
        <v>26</v>
      </c>
      <c r="AA20" s="119">
        <v>27</v>
      </c>
      <c r="AB20" s="120">
        <v>28</v>
      </c>
      <c r="AC20" s="119">
        <v>29</v>
      </c>
      <c r="AD20" s="120">
        <v>30</v>
      </c>
      <c r="AE20" s="119">
        <v>31</v>
      </c>
      <c r="AF20" s="120">
        <v>32</v>
      </c>
      <c r="AG20" s="119">
        <v>33</v>
      </c>
      <c r="AH20" s="120">
        <v>34</v>
      </c>
      <c r="AI20" s="119">
        <v>35</v>
      </c>
      <c r="AJ20" s="120">
        <v>36</v>
      </c>
      <c r="AK20" s="119">
        <v>37</v>
      </c>
      <c r="AL20" s="120">
        <v>38</v>
      </c>
      <c r="AM20" s="119">
        <v>39</v>
      </c>
      <c r="AN20" s="119">
        <v>41</v>
      </c>
    </row>
    <row r="21" spans="1:40" ht="138.75" customHeight="1" x14ac:dyDescent="0.25">
      <c r="A21" s="147">
        <v>1</v>
      </c>
      <c r="B21" s="144" t="s">
        <v>437</v>
      </c>
      <c r="C21" s="144" t="s">
        <v>437</v>
      </c>
      <c r="D21" s="144" t="s">
        <v>437</v>
      </c>
      <c r="E21" s="207" t="s">
        <v>437</v>
      </c>
      <c r="F21" s="215" t="s">
        <v>437</v>
      </c>
      <c r="G21" s="215" t="s">
        <v>437</v>
      </c>
      <c r="H21" s="207" t="s">
        <v>437</v>
      </c>
      <c r="I21" s="215" t="s">
        <v>437</v>
      </c>
      <c r="J21" s="211" t="s">
        <v>437</v>
      </c>
      <c r="K21" s="142" t="s">
        <v>437</v>
      </c>
      <c r="L21" s="142" t="s">
        <v>437</v>
      </c>
      <c r="M21" s="208" t="s">
        <v>437</v>
      </c>
      <c r="N21" s="208" t="s">
        <v>437</v>
      </c>
      <c r="O21" s="144" t="s">
        <v>437</v>
      </c>
      <c r="P21" s="211" t="s">
        <v>437</v>
      </c>
      <c r="Q21" s="208" t="s">
        <v>437</v>
      </c>
      <c r="R21" s="208" t="s">
        <v>437</v>
      </c>
      <c r="S21" s="211" t="str">
        <f>'[3]4'!$J$45</f>
        <v>нд</v>
      </c>
      <c r="T21" s="208">
        <f>'[3]4'!$H$49</f>
        <v>4.6147746116444903</v>
      </c>
      <c r="U21" s="208">
        <f>'[3]1'!$P$49-T21</f>
        <v>0.92295492143536872</v>
      </c>
      <c r="V21" s="144" t="str">
        <f>'[5]2025_2'!D$13</f>
        <v>нд</v>
      </c>
      <c r="W21" s="144" t="str">
        <f>'[5]2025_2'!E$13</f>
        <v>850.25.00324</v>
      </c>
      <c r="X21" s="144" t="str">
        <f>'[5]2025_2'!F$13</f>
        <v>нд</v>
      </c>
      <c r="Y21" s="142" t="str">
        <f>'[5]2025_2'!G$13</f>
        <v>Петербургская сбытовая компания</v>
      </c>
      <c r="Z21" s="145" t="str">
        <f>'[5]2025_2'!H$13</f>
        <v>Модернизация системы «Единый биллинг юридических лиц. Импортозамещенная конфигурация»</v>
      </c>
      <c r="AA21" s="146">
        <f>'[5]2025_2'!I$13</f>
        <v>14.683199999999999</v>
      </c>
      <c r="AB21" s="146">
        <f>'[5]2025_2'!J$13</f>
        <v>2.9366400000000001</v>
      </c>
      <c r="AC21" s="145" t="str">
        <f>'[5]2025_2'!K$13</f>
        <v>Коммерческое предложение от 17.09.2024 № ИСХ-СМ-240917/-9 (КП_развитие ЕБ 2025-2029.pdf) с учётом перерасчёта по письму ЦРБ ПАО "Интер РАО" от 21.08.2024 № ИН/КП/ОД/125 (О_планировании_расходов_по_ГК_Сигма.docx)</v>
      </c>
      <c r="AD21" s="145" t="str">
        <f>'[5]2025_2'!L$13</f>
        <v>ТБР</v>
      </c>
      <c r="AE21" s="145" t="str">
        <f>'[5]2025_2'!M$13</f>
        <v>62.01</v>
      </c>
      <c r="AF21" s="145" t="str">
        <f>'[5]2025_2'!N$13</f>
        <v>Закупка у единственного поставщика</v>
      </c>
      <c r="AG21" s="145" t="str">
        <f>'[5]2025_2'!O$13</f>
        <v>нд</v>
      </c>
      <c r="AH21" s="145" t="str">
        <f>'[5]2025_2'!P$13</f>
        <v>нет</v>
      </c>
      <c r="AI21" s="143" t="str">
        <f>'[5]2025_2'!Q$13</f>
        <v>нд</v>
      </c>
      <c r="AJ21" s="17" t="str">
        <f>'[5]2025_2'!R$13</f>
        <v>нд</v>
      </c>
      <c r="AK21" s="17" t="str">
        <f>'[5]2025_2'!S$13</f>
        <v>нд</v>
      </c>
      <c r="AL21" s="143" t="str">
        <f>'[5]2025_2'!T$13</f>
        <v>нд</v>
      </c>
      <c r="AM21" s="145" t="str">
        <f>'[5]2025_2'!U$13</f>
        <v>да</v>
      </c>
      <c r="AN21" s="145" t="str">
        <f>'[5]2025_2'!V$13</f>
        <v>нд</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15" priority="40">
      <formula>CELL("защита",A1)</formula>
    </cfRule>
  </conditionalFormatting>
  <conditionalFormatting sqref="A22:AN1048576">
    <cfRule type="expression" dxfId="14" priority="41">
      <formula>ISBLANK(A22)</formula>
    </cfRule>
  </conditionalFormatting>
  <conditionalFormatting sqref="B21:D21">
    <cfRule type="expression" dxfId="13" priority="23">
      <formula>CELL("защита",B21)</formula>
    </cfRule>
  </conditionalFormatting>
  <conditionalFormatting sqref="B21:D21">
    <cfRule type="expression" dxfId="12" priority="24">
      <formula>ISBLANK(B21)</formula>
    </cfRule>
  </conditionalFormatting>
  <conditionalFormatting sqref="A21">
    <cfRule type="expression" dxfId="11" priority="19">
      <formula>CELL("защита",A21)</formula>
    </cfRule>
  </conditionalFormatting>
  <conditionalFormatting sqref="A21">
    <cfRule type="expression" dxfId="10" priority="20">
      <formula>ISBLANK(A21)</formula>
    </cfRule>
  </conditionalFormatting>
  <conditionalFormatting sqref="E21:J21 M21:AN21">
    <cfRule type="expression" dxfId="9" priority="17">
      <formula>CELL("защита",E21)</formula>
    </cfRule>
  </conditionalFormatting>
  <conditionalFormatting sqref="E21:J21 M21:AN21">
    <cfRule type="expression" dxfId="8" priority="18">
      <formula>ISBLANK(E21)</formula>
    </cfRule>
  </conditionalFormatting>
  <conditionalFormatting sqref="K21:L21">
    <cfRule type="expression" dxfId="7" priority="15">
      <formula>CELL("защита",K21)</formula>
    </cfRule>
  </conditionalFormatting>
  <conditionalFormatting sqref="K21:L21">
    <cfRule type="expression" dxfId="6" priority="16">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1" sqref="C21"/>
    </sheetView>
  </sheetViews>
  <sheetFormatPr defaultRowHeight="15.75" x14ac:dyDescent="0.25"/>
  <cols>
    <col min="1" max="1" width="10.42578125" style="11" customWidth="1"/>
    <col min="2" max="2" width="66.140625" style="14" customWidth="1"/>
    <col min="3" max="3" width="72.7109375" style="14" customWidth="1"/>
    <col min="4" max="257" width="9.140625" style="50"/>
    <col min="258" max="259" width="66.140625" style="50" customWidth="1"/>
    <col min="260" max="513" width="9.140625" style="50"/>
    <col min="514" max="515" width="66.140625" style="50" customWidth="1"/>
    <col min="516" max="769" width="9.140625" style="50"/>
    <col min="770" max="771" width="66.140625" style="50" customWidth="1"/>
    <col min="772" max="1025" width="9.140625" style="50"/>
    <col min="1026" max="1027" width="66.140625" style="50" customWidth="1"/>
    <col min="1028" max="1281" width="9.140625" style="50"/>
    <col min="1282" max="1283" width="66.140625" style="50" customWidth="1"/>
    <col min="1284" max="1537" width="9.140625" style="50"/>
    <col min="1538" max="1539" width="66.140625" style="50" customWidth="1"/>
    <col min="1540" max="1793" width="9.140625" style="50"/>
    <col min="1794" max="1795" width="66.140625" style="50" customWidth="1"/>
    <col min="1796" max="2049" width="9.140625" style="50"/>
    <col min="2050" max="2051" width="66.140625" style="50" customWidth="1"/>
    <col min="2052" max="2305" width="9.140625" style="50"/>
    <col min="2306" max="2307" width="66.140625" style="50" customWidth="1"/>
    <col min="2308" max="2561" width="9.140625" style="50"/>
    <col min="2562" max="2563" width="66.140625" style="50" customWidth="1"/>
    <col min="2564" max="2817" width="9.140625" style="50"/>
    <col min="2818" max="2819" width="66.140625" style="50" customWidth="1"/>
    <col min="2820" max="3073" width="9.140625" style="50"/>
    <col min="3074" max="3075" width="66.140625" style="50" customWidth="1"/>
    <col min="3076" max="3329" width="9.140625" style="50"/>
    <col min="3330" max="3331" width="66.140625" style="50" customWidth="1"/>
    <col min="3332" max="3585" width="9.140625" style="50"/>
    <col min="3586" max="3587" width="66.140625" style="50" customWidth="1"/>
    <col min="3588" max="3841" width="9.140625" style="50"/>
    <col min="3842" max="3843" width="66.140625" style="50" customWidth="1"/>
    <col min="3844" max="4097" width="9.140625" style="50"/>
    <col min="4098" max="4099" width="66.140625" style="50" customWidth="1"/>
    <col min="4100" max="4353" width="9.140625" style="50"/>
    <col min="4354" max="4355" width="66.140625" style="50" customWidth="1"/>
    <col min="4356" max="4609" width="9.140625" style="50"/>
    <col min="4610" max="4611" width="66.140625" style="50" customWidth="1"/>
    <col min="4612" max="4865" width="9.140625" style="50"/>
    <col min="4866" max="4867" width="66.140625" style="50" customWidth="1"/>
    <col min="4868" max="5121" width="9.140625" style="50"/>
    <col min="5122" max="5123" width="66.140625" style="50" customWidth="1"/>
    <col min="5124" max="5377" width="9.140625" style="50"/>
    <col min="5378" max="5379" width="66.140625" style="50" customWidth="1"/>
    <col min="5380" max="5633" width="9.140625" style="50"/>
    <col min="5634" max="5635" width="66.140625" style="50" customWidth="1"/>
    <col min="5636" max="5889" width="9.140625" style="50"/>
    <col min="5890" max="5891" width="66.140625" style="50" customWidth="1"/>
    <col min="5892" max="6145" width="9.140625" style="50"/>
    <col min="6146" max="6147" width="66.140625" style="50" customWidth="1"/>
    <col min="6148" max="6401" width="9.140625" style="50"/>
    <col min="6402" max="6403" width="66.140625" style="50" customWidth="1"/>
    <col min="6404" max="6657" width="9.140625" style="50"/>
    <col min="6658" max="6659" width="66.140625" style="50" customWidth="1"/>
    <col min="6660" max="6913" width="9.140625" style="50"/>
    <col min="6914" max="6915" width="66.140625" style="50" customWidth="1"/>
    <col min="6916" max="7169" width="9.140625" style="50"/>
    <col min="7170" max="7171" width="66.140625" style="50" customWidth="1"/>
    <col min="7172" max="7425" width="9.140625" style="50"/>
    <col min="7426" max="7427" width="66.140625" style="50" customWidth="1"/>
    <col min="7428" max="7681" width="9.140625" style="50"/>
    <col min="7682" max="7683" width="66.140625" style="50" customWidth="1"/>
    <col min="7684" max="7937" width="9.140625" style="50"/>
    <col min="7938" max="7939" width="66.140625" style="50" customWidth="1"/>
    <col min="7940" max="8193" width="9.140625" style="50"/>
    <col min="8194" max="8195" width="66.140625" style="50" customWidth="1"/>
    <col min="8196" max="8449" width="9.140625" style="50"/>
    <col min="8450" max="8451" width="66.140625" style="50" customWidth="1"/>
    <col min="8452" max="8705" width="9.140625" style="50"/>
    <col min="8706" max="8707" width="66.140625" style="50" customWidth="1"/>
    <col min="8708" max="8961" width="9.140625" style="50"/>
    <col min="8962" max="8963" width="66.140625" style="50" customWidth="1"/>
    <col min="8964" max="9217" width="9.140625" style="50"/>
    <col min="9218" max="9219" width="66.140625" style="50" customWidth="1"/>
    <col min="9220" max="9473" width="9.140625" style="50"/>
    <col min="9474" max="9475" width="66.140625" style="50" customWidth="1"/>
    <col min="9476" max="9729" width="9.140625" style="50"/>
    <col min="9730" max="9731" width="66.140625" style="50" customWidth="1"/>
    <col min="9732" max="9985" width="9.140625" style="50"/>
    <col min="9986" max="9987" width="66.140625" style="50" customWidth="1"/>
    <col min="9988" max="10241" width="9.140625" style="50"/>
    <col min="10242" max="10243" width="66.140625" style="50" customWidth="1"/>
    <col min="10244" max="10497" width="9.140625" style="50"/>
    <col min="10498" max="10499" width="66.140625" style="50" customWidth="1"/>
    <col min="10500" max="10753" width="9.140625" style="50"/>
    <col min="10754" max="10755" width="66.140625" style="50" customWidth="1"/>
    <col min="10756" max="11009" width="9.140625" style="50"/>
    <col min="11010" max="11011" width="66.140625" style="50" customWidth="1"/>
    <col min="11012" max="11265" width="9.140625" style="50"/>
    <col min="11266" max="11267" width="66.140625" style="50" customWidth="1"/>
    <col min="11268" max="11521" width="9.140625" style="50"/>
    <col min="11522" max="11523" width="66.140625" style="50" customWidth="1"/>
    <col min="11524" max="11777" width="9.140625" style="50"/>
    <col min="11778" max="11779" width="66.140625" style="50" customWidth="1"/>
    <col min="11780" max="12033" width="9.140625" style="50"/>
    <col min="12034" max="12035" width="66.140625" style="50" customWidth="1"/>
    <col min="12036" max="12289" width="9.140625" style="50"/>
    <col min="12290" max="12291" width="66.140625" style="50" customWidth="1"/>
    <col min="12292" max="12545" width="9.140625" style="50"/>
    <col min="12546" max="12547" width="66.140625" style="50" customWidth="1"/>
    <col min="12548" max="12801" width="9.140625" style="50"/>
    <col min="12802" max="12803" width="66.140625" style="50" customWidth="1"/>
    <col min="12804" max="13057" width="9.140625" style="50"/>
    <col min="13058" max="13059" width="66.140625" style="50" customWidth="1"/>
    <col min="13060" max="13313" width="9.140625" style="50"/>
    <col min="13314" max="13315" width="66.140625" style="50" customWidth="1"/>
    <col min="13316" max="13569" width="9.140625" style="50"/>
    <col min="13570" max="13571" width="66.140625" style="50" customWidth="1"/>
    <col min="13572" max="13825" width="9.140625" style="50"/>
    <col min="13826" max="13827" width="66.140625" style="50" customWidth="1"/>
    <col min="13828" max="14081" width="9.140625" style="50"/>
    <col min="14082" max="14083" width="66.140625" style="50" customWidth="1"/>
    <col min="14084" max="14337" width="9.140625" style="50"/>
    <col min="14338" max="14339" width="66.140625" style="50" customWidth="1"/>
    <col min="14340" max="14593" width="9.140625" style="50"/>
    <col min="14594" max="14595" width="66.140625" style="50" customWidth="1"/>
    <col min="14596" max="14849" width="9.140625" style="50"/>
    <col min="14850" max="14851" width="66.140625" style="50" customWidth="1"/>
    <col min="14852" max="15105" width="9.140625" style="50"/>
    <col min="15106" max="15107" width="66.140625" style="50" customWidth="1"/>
    <col min="15108" max="15361" width="9.140625" style="50"/>
    <col min="15362" max="15363" width="66.140625" style="50" customWidth="1"/>
    <col min="15364" max="15617" width="9.140625" style="50"/>
    <col min="15618" max="15619" width="66.140625" style="50" customWidth="1"/>
    <col min="15620" max="15873" width="9.140625" style="50"/>
    <col min="15874" max="15875" width="66.140625" style="50" customWidth="1"/>
    <col min="15876" max="16129" width="9.140625" style="50"/>
    <col min="16130" max="16131" width="66.140625" style="50" customWidth="1"/>
    <col min="16132" max="16384" width="9.140625" style="50"/>
  </cols>
  <sheetData>
    <row r="1" spans="1:9" ht="18.75" x14ac:dyDescent="0.3">
      <c r="A1" s="414"/>
      <c r="B1" s="414"/>
      <c r="C1" s="414"/>
      <c r="D1" s="49"/>
      <c r="E1" s="49"/>
      <c r="F1" s="49"/>
      <c r="G1" s="49"/>
      <c r="H1" s="49"/>
      <c r="I1" s="49"/>
    </row>
    <row r="2" spans="1:9" ht="20.25" x14ac:dyDescent="0.25">
      <c r="A2" s="240" t="s">
        <v>0</v>
      </c>
      <c r="B2" s="240"/>
      <c r="C2" s="240"/>
      <c r="D2" s="51"/>
      <c r="E2" s="51"/>
      <c r="F2" s="51"/>
      <c r="G2" s="51"/>
      <c r="H2" s="51"/>
      <c r="I2" s="51"/>
    </row>
    <row r="3" spans="1:9" ht="18.75" x14ac:dyDescent="0.25">
      <c r="A3" s="414"/>
      <c r="B3" s="414"/>
      <c r="C3" s="414"/>
      <c r="D3" s="51"/>
      <c r="E3" s="51"/>
      <c r="F3" s="51"/>
      <c r="G3" s="51"/>
      <c r="H3" s="51"/>
      <c r="I3" s="51"/>
    </row>
    <row r="4" spans="1:9" ht="18.75" x14ac:dyDescent="0.25">
      <c r="A4" s="258" t="str">
        <f>'2'!A4:C4</f>
        <v>Акционерное общество "Петербургская сбытовая компания"</v>
      </c>
      <c r="B4" s="258"/>
      <c r="C4" s="258"/>
      <c r="D4" s="52"/>
      <c r="E4" s="52"/>
      <c r="F4" s="52"/>
      <c r="G4" s="52"/>
      <c r="H4" s="52"/>
      <c r="I4" s="52"/>
    </row>
    <row r="5" spans="1:9" x14ac:dyDescent="0.25">
      <c r="A5" s="253" t="s">
        <v>408</v>
      </c>
      <c r="B5" s="253"/>
      <c r="C5" s="253"/>
      <c r="D5" s="53"/>
      <c r="E5" s="53"/>
      <c r="F5" s="53"/>
      <c r="G5" s="53"/>
      <c r="H5" s="53"/>
      <c r="I5" s="53"/>
    </row>
    <row r="6" spans="1:9" ht="18.75" x14ac:dyDescent="0.25">
      <c r="A6" s="414"/>
      <c r="B6" s="414"/>
      <c r="C6" s="414"/>
      <c r="D6" s="51"/>
      <c r="E6" s="51"/>
      <c r="F6" s="51"/>
      <c r="G6" s="51"/>
      <c r="H6" s="51"/>
      <c r="I6" s="51"/>
    </row>
    <row r="7" spans="1:9" ht="18.75" x14ac:dyDescent="0.25">
      <c r="A7" s="417" t="str">
        <f>'2'!A7:C7</f>
        <v>O_15.25.0296</v>
      </c>
      <c r="B7" s="417"/>
      <c r="C7" s="417"/>
      <c r="D7" s="52"/>
      <c r="E7" s="52"/>
      <c r="F7" s="52"/>
      <c r="G7" s="52"/>
      <c r="H7" s="52"/>
      <c r="I7" s="52"/>
    </row>
    <row r="8" spans="1:9" x14ac:dyDescent="0.25">
      <c r="A8" s="253" t="s">
        <v>409</v>
      </c>
      <c r="B8" s="253"/>
      <c r="C8" s="253"/>
      <c r="D8" s="53"/>
      <c r="E8" s="53"/>
      <c r="F8" s="53"/>
      <c r="G8" s="53"/>
      <c r="H8" s="53"/>
      <c r="I8" s="53"/>
    </row>
    <row r="9" spans="1:9" ht="18.75" x14ac:dyDescent="0.25">
      <c r="A9" s="414"/>
      <c r="B9" s="414"/>
      <c r="C9" s="414"/>
      <c r="D9" s="54"/>
      <c r="E9" s="54"/>
      <c r="F9" s="54"/>
      <c r="G9" s="54"/>
      <c r="H9" s="54"/>
      <c r="I9" s="54"/>
    </row>
    <row r="10" spans="1:9" ht="18.75" x14ac:dyDescent="0.25">
      <c r="A10" s="258" t="str">
        <f>'2'!A10:C10</f>
        <v>Модернизация системы «Единый биллинг юридических лиц. Импортозамещенная конфигурация» в 2025 году , объект НМА 1 шт.</v>
      </c>
      <c r="B10" s="258"/>
      <c r="C10" s="258"/>
      <c r="D10" s="52"/>
      <c r="E10" s="52"/>
      <c r="F10" s="52"/>
      <c r="G10" s="52"/>
      <c r="H10" s="52"/>
      <c r="I10" s="52"/>
    </row>
    <row r="11" spans="1:9" x14ac:dyDescent="0.25">
      <c r="A11" s="253" t="s">
        <v>410</v>
      </c>
      <c r="B11" s="253"/>
      <c r="C11" s="253"/>
      <c r="D11" s="53"/>
      <c r="E11" s="53"/>
      <c r="F11" s="53"/>
      <c r="G11" s="53"/>
      <c r="H11" s="53"/>
      <c r="I11" s="53"/>
    </row>
    <row r="12" spans="1:9" x14ac:dyDescent="0.25">
      <c r="A12" s="414"/>
      <c r="B12" s="414"/>
      <c r="C12" s="414"/>
      <c r="D12" s="53"/>
      <c r="E12" s="53"/>
      <c r="F12" s="53"/>
      <c r="G12" s="53"/>
      <c r="H12" s="53"/>
      <c r="I12" s="53"/>
    </row>
    <row r="13" spans="1:9" ht="18.75" x14ac:dyDescent="0.3">
      <c r="A13" s="419" t="str">
        <f>'2'!A13:C13</f>
        <v>Год, в котором предоставляется информация: 2025 год</v>
      </c>
      <c r="B13" s="419"/>
      <c r="C13" s="419"/>
      <c r="D13" s="53"/>
      <c r="E13" s="53"/>
      <c r="F13" s="53"/>
      <c r="G13" s="53"/>
      <c r="H13" s="53"/>
      <c r="I13" s="53"/>
    </row>
    <row r="14" spans="1:9" ht="18.75" x14ac:dyDescent="0.3">
      <c r="A14" s="418"/>
      <c r="B14" s="418"/>
      <c r="C14" s="418"/>
      <c r="D14" s="53"/>
      <c r="E14" s="53"/>
      <c r="F14" s="53"/>
      <c r="G14" s="53"/>
      <c r="H14" s="53"/>
      <c r="I14" s="53"/>
    </row>
    <row r="15" spans="1:9" ht="18.75" x14ac:dyDescent="0.3">
      <c r="A15" s="416" t="s">
        <v>248</v>
      </c>
      <c r="B15" s="416"/>
      <c r="C15" s="416"/>
      <c r="D15" s="53"/>
      <c r="E15" s="53"/>
      <c r="F15" s="53"/>
      <c r="G15" s="53"/>
      <c r="H15" s="53"/>
      <c r="I15" s="53"/>
    </row>
    <row r="16" spans="1:9" x14ac:dyDescent="0.25">
      <c r="A16" s="415"/>
      <c r="B16" s="415"/>
      <c r="C16" s="415"/>
    </row>
    <row r="17" spans="1:3" x14ac:dyDescent="0.25">
      <c r="A17" s="110" t="s">
        <v>96</v>
      </c>
      <c r="B17" s="83" t="s">
        <v>17</v>
      </c>
      <c r="C17" s="82" t="s">
        <v>16</v>
      </c>
    </row>
    <row r="18" spans="1:3" x14ac:dyDescent="0.25">
      <c r="A18" s="110">
        <v>1</v>
      </c>
      <c r="B18" s="83">
        <v>2</v>
      </c>
      <c r="C18" s="82">
        <v>3</v>
      </c>
    </row>
    <row r="19" spans="1:3" s="23" customFormat="1" ht="30" x14ac:dyDescent="0.25">
      <c r="A19" s="121">
        <v>1</v>
      </c>
      <c r="B19" s="122" t="s">
        <v>355</v>
      </c>
      <c r="C19" s="141">
        <f>'13'!D21</f>
        <v>3.9359697298295542</v>
      </c>
    </row>
    <row r="20" spans="1:3" s="23" customFormat="1" x14ac:dyDescent="0.25">
      <c r="A20" s="121">
        <v>2</v>
      </c>
      <c r="B20" s="122" t="s">
        <v>169</v>
      </c>
      <c r="C20" s="202" t="s">
        <v>437</v>
      </c>
    </row>
    <row r="21" spans="1:3" s="23" customFormat="1" ht="75" x14ac:dyDescent="0.25">
      <c r="A21" s="121">
        <v>3</v>
      </c>
      <c r="B21" s="122" t="s">
        <v>356</v>
      </c>
      <c r="C21" s="202" t="str">
        <f>'14'!AC21</f>
        <v>Коммерческое предложение от 17.09.2024 № ИСХ-СМ-240917/-9 (КП_развитие ЕБ 2025-2029.pdf) с учётом перерасчёта по письму ЦРБ ПАО "Интер РАО" от 21.08.2024 № ИН/КП/ОД/125 (О_планировании_расходов_по_ГК_Сигма.docx)</v>
      </c>
    </row>
    <row r="22" spans="1:3" s="23" customFormat="1" ht="30" x14ac:dyDescent="0.25">
      <c r="A22" s="121">
        <v>4</v>
      </c>
      <c r="B22" s="122" t="s">
        <v>357</v>
      </c>
      <c r="C22" s="141" t="s">
        <v>437</v>
      </c>
    </row>
    <row r="23" spans="1:3" s="23" customFormat="1" ht="30" x14ac:dyDescent="0.25">
      <c r="A23" s="121">
        <v>5</v>
      </c>
      <c r="B23" s="122" t="s">
        <v>358</v>
      </c>
      <c r="C23" s="231" t="s">
        <v>437</v>
      </c>
    </row>
    <row r="24" spans="1:3" s="23" customFormat="1" ht="30" x14ac:dyDescent="0.25">
      <c r="A24" s="121" t="s">
        <v>41</v>
      </c>
      <c r="B24" s="122" t="s">
        <v>359</v>
      </c>
      <c r="C24" s="140" t="s">
        <v>437</v>
      </c>
    </row>
    <row r="25" spans="1:3" s="23" customFormat="1" ht="30" x14ac:dyDescent="0.25">
      <c r="A25" s="121" t="s">
        <v>172</v>
      </c>
      <c r="B25" s="122" t="s">
        <v>360</v>
      </c>
      <c r="C25" s="140" t="s">
        <v>437</v>
      </c>
    </row>
    <row r="26" spans="1:3" s="23" customFormat="1" ht="30" x14ac:dyDescent="0.25">
      <c r="A26" s="121" t="s">
        <v>365</v>
      </c>
      <c r="B26" s="122" t="s">
        <v>361</v>
      </c>
      <c r="C26" s="140" t="s">
        <v>437</v>
      </c>
    </row>
    <row r="27" spans="1:3" s="23" customFormat="1" x14ac:dyDescent="0.25">
      <c r="A27" s="121" t="s">
        <v>366</v>
      </c>
      <c r="B27" s="122" t="s">
        <v>362</v>
      </c>
      <c r="C27" s="140" t="s">
        <v>437</v>
      </c>
    </row>
    <row r="28" spans="1:3" s="23" customFormat="1" x14ac:dyDescent="0.25">
      <c r="A28" s="121" t="s">
        <v>367</v>
      </c>
      <c r="B28" s="122" t="s">
        <v>363</v>
      </c>
      <c r="C28" s="140" t="s">
        <v>437</v>
      </c>
    </row>
    <row r="29" spans="1:3" s="23" customFormat="1" x14ac:dyDescent="0.25">
      <c r="A29" s="121" t="s">
        <v>368</v>
      </c>
      <c r="B29" s="122" t="s">
        <v>364</v>
      </c>
      <c r="C29" s="140" t="s">
        <v>437</v>
      </c>
    </row>
    <row r="30" spans="1:3" s="23" customFormat="1" ht="30" x14ac:dyDescent="0.25">
      <c r="A30" s="9" t="s">
        <v>369</v>
      </c>
      <c r="B30" s="10" t="s">
        <v>555</v>
      </c>
      <c r="C30" s="140" t="s">
        <v>437</v>
      </c>
    </row>
    <row r="31" spans="1:3" s="23" customFormat="1" ht="30" x14ac:dyDescent="0.25">
      <c r="A31" s="9" t="s">
        <v>371</v>
      </c>
      <c r="B31" s="10" t="s">
        <v>361</v>
      </c>
      <c r="C31" s="140" t="s">
        <v>437</v>
      </c>
    </row>
    <row r="32" spans="1:3" s="23" customFormat="1" x14ac:dyDescent="0.25">
      <c r="A32" s="9" t="s">
        <v>372</v>
      </c>
      <c r="B32" s="10" t="s">
        <v>362</v>
      </c>
      <c r="C32" s="140" t="s">
        <v>437</v>
      </c>
    </row>
    <row r="33" spans="1:3" s="23" customFormat="1" x14ac:dyDescent="0.25">
      <c r="A33" s="9" t="s">
        <v>373</v>
      </c>
      <c r="B33" s="10" t="s">
        <v>363</v>
      </c>
      <c r="C33" s="140" t="s">
        <v>437</v>
      </c>
    </row>
    <row r="34" spans="1:3" s="23" customFormat="1" x14ac:dyDescent="0.25">
      <c r="A34" s="9" t="s">
        <v>374</v>
      </c>
      <c r="B34" s="10" t="s">
        <v>364</v>
      </c>
      <c r="C34" s="140" t="s">
        <v>437</v>
      </c>
    </row>
    <row r="35" spans="1:3" s="23" customFormat="1" ht="45" x14ac:dyDescent="0.25">
      <c r="A35" s="121" t="s">
        <v>40</v>
      </c>
      <c r="B35" s="122" t="s">
        <v>375</v>
      </c>
      <c r="C35" s="140" t="s">
        <v>437</v>
      </c>
    </row>
    <row r="36" spans="1:3" s="23" customFormat="1" ht="30" x14ac:dyDescent="0.25">
      <c r="A36" s="121" t="s">
        <v>173</v>
      </c>
      <c r="B36" s="122" t="s">
        <v>360</v>
      </c>
      <c r="C36" s="140" t="s">
        <v>437</v>
      </c>
    </row>
    <row r="37" spans="1:3" s="23" customFormat="1" ht="30" x14ac:dyDescent="0.25">
      <c r="A37" s="121" t="s">
        <v>376</v>
      </c>
      <c r="B37" s="122" t="s">
        <v>377</v>
      </c>
      <c r="C37" s="140" t="s">
        <v>437</v>
      </c>
    </row>
    <row r="38" spans="1:3" s="23" customFormat="1" x14ac:dyDescent="0.25">
      <c r="A38" s="121" t="s">
        <v>378</v>
      </c>
      <c r="B38" s="122" t="s">
        <v>362</v>
      </c>
      <c r="C38" s="140" t="s">
        <v>437</v>
      </c>
    </row>
    <row r="39" spans="1:3" s="23" customFormat="1" x14ac:dyDescent="0.25">
      <c r="A39" s="121" t="s">
        <v>379</v>
      </c>
      <c r="B39" s="122" t="s">
        <v>363</v>
      </c>
      <c r="C39" s="140" t="s">
        <v>437</v>
      </c>
    </row>
    <row r="40" spans="1:3" s="23" customFormat="1" x14ac:dyDescent="0.25">
      <c r="A40" s="121" t="s">
        <v>380</v>
      </c>
      <c r="B40" s="122" t="s">
        <v>364</v>
      </c>
      <c r="C40" s="140" t="s">
        <v>437</v>
      </c>
    </row>
    <row r="41" spans="1:3" s="23" customFormat="1" ht="30" x14ac:dyDescent="0.25">
      <c r="A41" s="9" t="s">
        <v>438</v>
      </c>
      <c r="B41" s="10" t="s">
        <v>555</v>
      </c>
      <c r="C41" s="140" t="s">
        <v>437</v>
      </c>
    </row>
    <row r="42" spans="1:3" s="23" customFormat="1" ht="30" x14ac:dyDescent="0.25">
      <c r="A42" s="9" t="s">
        <v>439</v>
      </c>
      <c r="B42" s="10" t="s">
        <v>377</v>
      </c>
      <c r="C42" s="140" t="s">
        <v>437</v>
      </c>
    </row>
    <row r="43" spans="1:3" s="23" customFormat="1" x14ac:dyDescent="0.25">
      <c r="A43" s="9" t="s">
        <v>440</v>
      </c>
      <c r="B43" s="10" t="s">
        <v>362</v>
      </c>
      <c r="C43" s="140" t="s">
        <v>437</v>
      </c>
    </row>
    <row r="44" spans="1:3" s="23" customFormat="1" x14ac:dyDescent="0.25">
      <c r="A44" s="9" t="s">
        <v>441</v>
      </c>
      <c r="B44" s="10" t="s">
        <v>363</v>
      </c>
      <c r="C44" s="140" t="s">
        <v>437</v>
      </c>
    </row>
    <row r="45" spans="1:3" s="23" customFormat="1" x14ac:dyDescent="0.25">
      <c r="A45" s="9" t="s">
        <v>442</v>
      </c>
      <c r="B45" s="10" t="s">
        <v>364</v>
      </c>
      <c r="C45" s="140" t="s">
        <v>437</v>
      </c>
    </row>
    <row r="46" spans="1:3" s="23" customFormat="1" ht="30" x14ac:dyDescent="0.25">
      <c r="A46" s="121" t="s">
        <v>39</v>
      </c>
      <c r="B46" s="122" t="s">
        <v>381</v>
      </c>
      <c r="C46" s="231" t="s">
        <v>437</v>
      </c>
    </row>
    <row r="47" spans="1:3" s="23" customFormat="1" ht="30" x14ac:dyDescent="0.25">
      <c r="A47" s="121" t="s">
        <v>174</v>
      </c>
      <c r="B47" s="122" t="s">
        <v>360</v>
      </c>
      <c r="C47" s="140" t="s">
        <v>572</v>
      </c>
    </row>
    <row r="48" spans="1:3" s="23" customFormat="1" ht="30" x14ac:dyDescent="0.25">
      <c r="A48" s="121" t="s">
        <v>382</v>
      </c>
      <c r="B48" s="122" t="s">
        <v>377</v>
      </c>
      <c r="C48" s="140" t="s">
        <v>437</v>
      </c>
    </row>
    <row r="49" spans="1:3" s="23" customFormat="1" x14ac:dyDescent="0.25">
      <c r="A49" s="121" t="s">
        <v>383</v>
      </c>
      <c r="B49" s="122" t="s">
        <v>362</v>
      </c>
      <c r="C49" s="232" t="s">
        <v>437</v>
      </c>
    </row>
    <row r="50" spans="1:3" s="23" customFormat="1" x14ac:dyDescent="0.25">
      <c r="A50" s="121" t="s">
        <v>384</v>
      </c>
      <c r="B50" s="122" t="s">
        <v>363</v>
      </c>
      <c r="C50" s="231" t="s">
        <v>437</v>
      </c>
    </row>
    <row r="51" spans="1:3" s="23" customFormat="1" x14ac:dyDescent="0.25">
      <c r="A51" s="121" t="s">
        <v>385</v>
      </c>
      <c r="B51" s="122" t="s">
        <v>364</v>
      </c>
      <c r="C51" s="231" t="s">
        <v>437</v>
      </c>
    </row>
    <row r="52" spans="1:3" s="23" customFormat="1" ht="30" x14ac:dyDescent="0.25">
      <c r="A52" s="9" t="s">
        <v>562</v>
      </c>
      <c r="B52" s="10" t="s">
        <v>370</v>
      </c>
      <c r="C52" s="140" t="s">
        <v>437</v>
      </c>
    </row>
    <row r="53" spans="1:3" s="23" customFormat="1" ht="30" x14ac:dyDescent="0.25">
      <c r="A53" s="9" t="s">
        <v>563</v>
      </c>
      <c r="B53" s="10" t="s">
        <v>377</v>
      </c>
      <c r="C53" s="140" t="s">
        <v>437</v>
      </c>
    </row>
    <row r="54" spans="1:3" s="23" customFormat="1" x14ac:dyDescent="0.25">
      <c r="A54" s="9" t="s">
        <v>564</v>
      </c>
      <c r="B54" s="10" t="s">
        <v>362</v>
      </c>
      <c r="C54" s="140" t="s">
        <v>437</v>
      </c>
    </row>
    <row r="55" spans="1:3" s="23" customFormat="1" x14ac:dyDescent="0.25">
      <c r="A55" s="9" t="s">
        <v>565</v>
      </c>
      <c r="B55" s="10" t="s">
        <v>363</v>
      </c>
      <c r="C55" s="140" t="s">
        <v>437</v>
      </c>
    </row>
    <row r="56" spans="1:3" s="23" customFormat="1" x14ac:dyDescent="0.25">
      <c r="A56" s="9" t="s">
        <v>566</v>
      </c>
      <c r="B56" s="10" t="s">
        <v>364</v>
      </c>
      <c r="C56" s="140" t="s">
        <v>437</v>
      </c>
    </row>
    <row r="57" spans="1:3" s="23" customFormat="1" ht="30" x14ac:dyDescent="0.25">
      <c r="A57" s="9" t="s">
        <v>562</v>
      </c>
      <c r="B57" s="10" t="s">
        <v>370</v>
      </c>
      <c r="C57" s="140" t="s">
        <v>437</v>
      </c>
    </row>
    <row r="58" spans="1:3" s="23" customFormat="1" ht="30" x14ac:dyDescent="0.25">
      <c r="A58" s="9" t="s">
        <v>563</v>
      </c>
      <c r="B58" s="10" t="s">
        <v>377</v>
      </c>
      <c r="C58" s="140" t="s">
        <v>437</v>
      </c>
    </row>
    <row r="59" spans="1:3" s="23" customFormat="1" x14ac:dyDescent="0.25">
      <c r="A59" s="9" t="s">
        <v>564</v>
      </c>
      <c r="B59" s="10" t="s">
        <v>362</v>
      </c>
      <c r="C59" s="140" t="s">
        <v>437</v>
      </c>
    </row>
    <row r="60" spans="1:3" s="23" customFormat="1" x14ac:dyDescent="0.25">
      <c r="A60" s="9" t="s">
        <v>565</v>
      </c>
      <c r="B60" s="10" t="s">
        <v>363</v>
      </c>
      <c r="C60" s="140" t="s">
        <v>437</v>
      </c>
    </row>
    <row r="61" spans="1:3" s="23" customFormat="1" x14ac:dyDescent="0.25">
      <c r="A61" s="9" t="s">
        <v>566</v>
      </c>
      <c r="B61" s="10" t="s">
        <v>364</v>
      </c>
      <c r="C61" s="140" t="s">
        <v>437</v>
      </c>
    </row>
    <row r="62" spans="1:3" s="23" customFormat="1" ht="45" x14ac:dyDescent="0.25">
      <c r="A62" s="121">
        <v>6</v>
      </c>
      <c r="B62" s="122" t="s">
        <v>386</v>
      </c>
      <c r="C62" s="140" t="s">
        <v>437</v>
      </c>
    </row>
    <row r="63" spans="1:3" s="23" customFormat="1" x14ac:dyDescent="0.25">
      <c r="A63" s="121" t="s">
        <v>152</v>
      </c>
      <c r="B63" s="122" t="s">
        <v>387</v>
      </c>
      <c r="C63" s="140" t="s">
        <v>437</v>
      </c>
    </row>
    <row r="64" spans="1:3" s="23" customFormat="1" x14ac:dyDescent="0.25">
      <c r="A64" s="121" t="s">
        <v>153</v>
      </c>
      <c r="B64" s="122" t="s">
        <v>388</v>
      </c>
      <c r="C64" s="140" t="s">
        <v>437</v>
      </c>
    </row>
    <row r="65" spans="1:3" s="23" customFormat="1" ht="30" x14ac:dyDescent="0.25">
      <c r="A65" s="121" t="s">
        <v>154</v>
      </c>
      <c r="B65" s="122" t="s">
        <v>389</v>
      </c>
      <c r="C65" s="140" t="s">
        <v>437</v>
      </c>
    </row>
    <row r="66" spans="1:3" s="23" customFormat="1" x14ac:dyDescent="0.25">
      <c r="A66" s="121" t="s">
        <v>155</v>
      </c>
      <c r="B66" s="122" t="s">
        <v>390</v>
      </c>
      <c r="C66" s="140" t="s">
        <v>437</v>
      </c>
    </row>
    <row r="67" spans="1:3" s="23" customFormat="1" x14ac:dyDescent="0.25">
      <c r="A67" s="121" t="s">
        <v>7</v>
      </c>
      <c r="B67" s="122" t="s">
        <v>391</v>
      </c>
      <c r="C67" s="232" t="s">
        <v>437</v>
      </c>
    </row>
    <row r="68" spans="1:3" s="23" customFormat="1" x14ac:dyDescent="0.25">
      <c r="A68" s="121">
        <v>8</v>
      </c>
      <c r="B68" s="122" t="s">
        <v>392</v>
      </c>
      <c r="C68" s="231" t="str">
        <f>C50</f>
        <v>нд</v>
      </c>
    </row>
    <row r="69" spans="1:3" s="23" customFormat="1" x14ac:dyDescent="0.25">
      <c r="A69" s="121">
        <v>9</v>
      </c>
      <c r="B69" s="122" t="s">
        <v>393</v>
      </c>
      <c r="C69" s="232" t="s">
        <v>437</v>
      </c>
    </row>
    <row r="70" spans="1:3" s="23" customFormat="1" x14ac:dyDescent="0.25">
      <c r="A70" s="121">
        <v>10</v>
      </c>
      <c r="B70" s="122" t="s">
        <v>394</v>
      </c>
      <c r="C70" s="231" t="str">
        <f>C51</f>
        <v>нд</v>
      </c>
    </row>
    <row r="71" spans="1:3" s="23" customFormat="1" ht="60" x14ac:dyDescent="0.25">
      <c r="A71" s="121">
        <v>11</v>
      </c>
      <c r="B71" s="122" t="s">
        <v>395</v>
      </c>
      <c r="C71" s="140" t="s">
        <v>437</v>
      </c>
    </row>
    <row r="72" spans="1:3" s="23" customFormat="1" x14ac:dyDescent="0.25">
      <c r="A72" s="121" t="s">
        <v>175</v>
      </c>
      <c r="B72" s="122" t="s">
        <v>68</v>
      </c>
      <c r="C72" s="140" t="s">
        <v>437</v>
      </c>
    </row>
    <row r="73" spans="1:3" s="23" customFormat="1" ht="30" x14ac:dyDescent="0.25">
      <c r="A73" s="121" t="s">
        <v>176</v>
      </c>
      <c r="B73" s="122" t="s">
        <v>396</v>
      </c>
      <c r="C73" s="140" t="s">
        <v>437</v>
      </c>
    </row>
    <row r="74" spans="1:3" s="23" customFormat="1" ht="30" x14ac:dyDescent="0.25">
      <c r="A74" s="9" t="s">
        <v>397</v>
      </c>
      <c r="B74" s="10" t="s">
        <v>398</v>
      </c>
      <c r="C74" s="140" t="s">
        <v>437</v>
      </c>
    </row>
    <row r="75" spans="1:3" s="23" customFormat="1" x14ac:dyDescent="0.25">
      <c r="A75" s="121" t="s">
        <v>177</v>
      </c>
      <c r="B75" s="122" t="s">
        <v>69</v>
      </c>
      <c r="C75" s="140" t="s">
        <v>437</v>
      </c>
    </row>
    <row r="76" spans="1:3" s="23" customFormat="1" ht="30" x14ac:dyDescent="0.25">
      <c r="A76" s="121" t="s">
        <v>178</v>
      </c>
      <c r="B76" s="122" t="s">
        <v>396</v>
      </c>
      <c r="C76" s="140" t="s">
        <v>437</v>
      </c>
    </row>
    <row r="77" spans="1:3" s="23" customFormat="1" ht="30" x14ac:dyDescent="0.25">
      <c r="A77" s="9" t="s">
        <v>399</v>
      </c>
      <c r="B77" s="10" t="s">
        <v>398</v>
      </c>
      <c r="C77" s="140" t="s">
        <v>437</v>
      </c>
    </row>
    <row r="78" spans="1:3" s="23" customFormat="1" x14ac:dyDescent="0.25">
      <c r="A78" s="121" t="s">
        <v>179</v>
      </c>
      <c r="B78" s="123" t="s">
        <v>70</v>
      </c>
      <c r="C78" s="140" t="s">
        <v>437</v>
      </c>
    </row>
    <row r="79" spans="1:3" s="23" customFormat="1" ht="30" x14ac:dyDescent="0.25">
      <c r="A79" s="121" t="s">
        <v>180</v>
      </c>
      <c r="B79" s="124" t="s">
        <v>396</v>
      </c>
      <c r="C79" s="140" t="s">
        <v>437</v>
      </c>
    </row>
    <row r="80" spans="1:3" s="23" customFormat="1" ht="30" x14ac:dyDescent="0.25">
      <c r="A80" s="9" t="s">
        <v>400</v>
      </c>
      <c r="B80" s="10" t="s">
        <v>398</v>
      </c>
      <c r="C80" s="140" t="s">
        <v>437</v>
      </c>
    </row>
    <row r="81" spans="1:3" s="23" customFormat="1" x14ac:dyDescent="0.25">
      <c r="A81" s="121" t="s">
        <v>181</v>
      </c>
      <c r="B81" s="123" t="s">
        <v>71</v>
      </c>
      <c r="C81" s="140" t="s">
        <v>437</v>
      </c>
    </row>
    <row r="82" spans="1:3" s="23" customFormat="1" ht="30" x14ac:dyDescent="0.25">
      <c r="A82" s="121" t="s">
        <v>182</v>
      </c>
      <c r="B82" s="122" t="s">
        <v>396</v>
      </c>
      <c r="C82" s="140" t="s">
        <v>437</v>
      </c>
    </row>
    <row r="83" spans="1:3" s="23" customFormat="1" ht="30" x14ac:dyDescent="0.25">
      <c r="A83" s="9" t="s">
        <v>401</v>
      </c>
      <c r="B83" s="132" t="s">
        <v>398</v>
      </c>
      <c r="C83" s="140" t="s">
        <v>437</v>
      </c>
    </row>
    <row r="84" spans="1:3" s="23" customFormat="1" x14ac:dyDescent="0.25">
      <c r="A84" s="121" t="s">
        <v>183</v>
      </c>
      <c r="B84" s="123" t="s">
        <v>72</v>
      </c>
      <c r="C84" s="140" t="s">
        <v>437</v>
      </c>
    </row>
    <row r="85" spans="1:3" s="23" customFormat="1" ht="30" x14ac:dyDescent="0.25">
      <c r="A85" s="121" t="s">
        <v>184</v>
      </c>
      <c r="B85" s="122" t="s">
        <v>396</v>
      </c>
      <c r="C85" s="140" t="s">
        <v>437</v>
      </c>
    </row>
    <row r="86" spans="1:3" s="23" customFormat="1" ht="30" x14ac:dyDescent="0.25">
      <c r="A86" s="9" t="s">
        <v>443</v>
      </c>
      <c r="B86" s="132" t="s">
        <v>398</v>
      </c>
      <c r="C86" s="140" t="s">
        <v>437</v>
      </c>
    </row>
    <row r="87" spans="1:3" s="23" customFormat="1" ht="300" x14ac:dyDescent="0.25">
      <c r="A87" s="121" t="s">
        <v>84</v>
      </c>
      <c r="B87" s="122" t="s">
        <v>402</v>
      </c>
      <c r="C87" s="140" t="s">
        <v>437</v>
      </c>
    </row>
    <row r="88" spans="1:3" s="23" customFormat="1" ht="45" x14ac:dyDescent="0.25">
      <c r="A88" s="121" t="s">
        <v>80</v>
      </c>
      <c r="B88" s="123" t="s">
        <v>170</v>
      </c>
      <c r="C88" s="140" t="s">
        <v>437</v>
      </c>
    </row>
    <row r="89" spans="1:3" s="23" customFormat="1" x14ac:dyDescent="0.25">
      <c r="A89" s="121" t="s">
        <v>185</v>
      </c>
      <c r="B89" s="125" t="s">
        <v>73</v>
      </c>
      <c r="C89" s="140" t="s">
        <v>437</v>
      </c>
    </row>
    <row r="90" spans="1:3" s="23" customFormat="1" x14ac:dyDescent="0.25">
      <c r="A90" s="121" t="s">
        <v>186</v>
      </c>
      <c r="B90" s="125" t="s">
        <v>74</v>
      </c>
      <c r="C90" s="140" t="s">
        <v>437</v>
      </c>
    </row>
    <row r="91" spans="1:3" s="23" customFormat="1" x14ac:dyDescent="0.25">
      <c r="A91" s="121" t="s">
        <v>85</v>
      </c>
      <c r="B91" s="126" t="s">
        <v>213</v>
      </c>
      <c r="C91" s="140" t="s">
        <v>437</v>
      </c>
    </row>
    <row r="92" spans="1:3" s="23" customFormat="1" x14ac:dyDescent="0.25">
      <c r="A92" s="121" t="s">
        <v>191</v>
      </c>
      <c r="B92" s="126" t="s">
        <v>187</v>
      </c>
      <c r="C92" s="140" t="s">
        <v>437</v>
      </c>
    </row>
    <row r="93" spans="1:3" s="23" customFormat="1" x14ac:dyDescent="0.25">
      <c r="A93" s="121" t="s">
        <v>192</v>
      </c>
      <c r="B93" s="126" t="s">
        <v>188</v>
      </c>
      <c r="C93" s="140" t="s">
        <v>437</v>
      </c>
    </row>
    <row r="94" spans="1:3" s="23" customFormat="1" x14ac:dyDescent="0.25">
      <c r="A94" s="121" t="s">
        <v>193</v>
      </c>
      <c r="B94" s="126" t="s">
        <v>189</v>
      </c>
      <c r="C94" s="140" t="s">
        <v>437</v>
      </c>
    </row>
    <row r="95" spans="1:3" s="23" customFormat="1" x14ac:dyDescent="0.25">
      <c r="A95" s="121" t="s">
        <v>194</v>
      </c>
      <c r="B95" s="126" t="s">
        <v>190</v>
      </c>
      <c r="C95" s="140" t="s">
        <v>560</v>
      </c>
    </row>
    <row r="96" spans="1:3" s="23" customFormat="1" x14ac:dyDescent="0.25">
      <c r="A96" s="121" t="s">
        <v>195</v>
      </c>
      <c r="B96" s="125" t="s">
        <v>196</v>
      </c>
      <c r="C96" s="140" t="s">
        <v>437</v>
      </c>
    </row>
    <row r="97" spans="1:3" s="23" customFormat="1" x14ac:dyDescent="0.25">
      <c r="A97" s="121" t="s">
        <v>198</v>
      </c>
      <c r="B97" s="127" t="s">
        <v>197</v>
      </c>
      <c r="C97" s="140" t="s">
        <v>437</v>
      </c>
    </row>
    <row r="98" spans="1:3" s="23" customFormat="1" x14ac:dyDescent="0.25">
      <c r="A98" s="121" t="s">
        <v>199</v>
      </c>
      <c r="B98" s="128" t="s">
        <v>75</v>
      </c>
      <c r="C98" s="233" t="s">
        <v>437</v>
      </c>
    </row>
    <row r="99" spans="1:3" s="23" customFormat="1" x14ac:dyDescent="0.25">
      <c r="A99" s="121" t="s">
        <v>200</v>
      </c>
      <c r="B99" s="128" t="s">
        <v>76</v>
      </c>
      <c r="C99" s="140" t="s">
        <v>436</v>
      </c>
    </row>
    <row r="100" spans="1:3" s="23" customFormat="1" x14ac:dyDescent="0.25">
      <c r="A100" s="121" t="s">
        <v>201</v>
      </c>
      <c r="B100" s="128" t="s">
        <v>202</v>
      </c>
      <c r="C100" s="140" t="s">
        <v>437</v>
      </c>
    </row>
    <row r="101" spans="1:3" s="23" customFormat="1" ht="60" x14ac:dyDescent="0.25">
      <c r="A101" s="121" t="s">
        <v>81</v>
      </c>
      <c r="B101" s="129" t="s">
        <v>171</v>
      </c>
      <c r="C101" s="140" t="str">
        <f>'3'!C30</f>
        <v>Инвестиции в объект не осуществлялись. Объект не принят к бухгалтерскому учёту.</v>
      </c>
    </row>
    <row r="102" spans="1:3" s="23" customFormat="1" ht="90" x14ac:dyDescent="0.25">
      <c r="A102" s="121" t="s">
        <v>86</v>
      </c>
      <c r="B102" s="128" t="s">
        <v>429</v>
      </c>
      <c r="C102" s="140" t="s">
        <v>437</v>
      </c>
    </row>
    <row r="103" spans="1:3" s="23" customFormat="1" x14ac:dyDescent="0.25">
      <c r="A103" s="121" t="s">
        <v>203</v>
      </c>
      <c r="B103" s="130" t="s">
        <v>403</v>
      </c>
      <c r="C103" s="140" t="s">
        <v>437</v>
      </c>
    </row>
    <row r="104" spans="1:3" s="23" customFormat="1" x14ac:dyDescent="0.25">
      <c r="A104" s="121" t="s">
        <v>204</v>
      </c>
      <c r="B104" s="130" t="s">
        <v>210</v>
      </c>
      <c r="C104" s="140" t="s">
        <v>437</v>
      </c>
    </row>
    <row r="105" spans="1:3" s="23" customFormat="1" x14ac:dyDescent="0.25">
      <c r="A105" s="121" t="s">
        <v>205</v>
      </c>
      <c r="B105" s="130" t="s">
        <v>211</v>
      </c>
      <c r="C105" s="140" t="s">
        <v>437</v>
      </c>
    </row>
    <row r="106" spans="1:3" s="23" customFormat="1" x14ac:dyDescent="0.25">
      <c r="A106" s="121" t="s">
        <v>206</v>
      </c>
      <c r="B106" s="130" t="s">
        <v>212</v>
      </c>
      <c r="C106" s="140" t="s">
        <v>437</v>
      </c>
    </row>
    <row r="107" spans="1:3" s="23" customFormat="1" x14ac:dyDescent="0.25">
      <c r="A107" s="121" t="s">
        <v>207</v>
      </c>
      <c r="B107" s="131" t="s">
        <v>208</v>
      </c>
      <c r="C107" s="140" t="s">
        <v>437</v>
      </c>
    </row>
    <row r="108" spans="1:3" ht="30" x14ac:dyDescent="0.25">
      <c r="A108" s="9" t="s">
        <v>209</v>
      </c>
      <c r="B108" s="133" t="s">
        <v>404</v>
      </c>
      <c r="C108" s="140" t="s">
        <v>437</v>
      </c>
    </row>
    <row r="109" spans="1:3" ht="30" x14ac:dyDescent="0.25">
      <c r="A109" s="9" t="s">
        <v>405</v>
      </c>
      <c r="B109" s="134" t="s">
        <v>406</v>
      </c>
      <c r="C109" s="140" t="s">
        <v>437</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5" priority="10">
      <formula>CELL("защита",A1)</formula>
    </cfRule>
  </conditionalFormatting>
  <conditionalFormatting sqref="C19:C22">
    <cfRule type="expression" dxfId="4" priority="6">
      <formula>CELL("защита",C19)</formula>
    </cfRule>
  </conditionalFormatting>
  <conditionalFormatting sqref="C19:C22">
    <cfRule type="expression" dxfId="3" priority="7">
      <formula>ISBLANK(C19)</formula>
    </cfRule>
  </conditionalFormatting>
  <conditionalFormatting sqref="C23:C109">
    <cfRule type="expression" dxfId="2" priority="4">
      <formula>CELL("защита",C23)</formula>
    </cfRule>
  </conditionalFormatting>
  <conditionalFormatting sqref="C23:C109">
    <cfRule type="expression" dxfId="1" priority="5">
      <formula>ISBLANK(C23)</formula>
    </cfRule>
  </conditionalFormatting>
  <conditionalFormatting sqref="A57:B61">
    <cfRule type="expression" dxfId="0" priority="3">
      <formula>CELL("защита",A57)</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5" customFormat="1" x14ac:dyDescent="0.2">
      <c r="A1" s="249"/>
      <c r="B1" s="249"/>
      <c r="C1" s="249"/>
      <c r="F1" s="56"/>
      <c r="G1" s="56"/>
    </row>
    <row r="2" spans="1:22" s="55" customFormat="1" ht="20.25" x14ac:dyDescent="0.3">
      <c r="A2" s="240" t="s">
        <v>407</v>
      </c>
      <c r="B2" s="240"/>
      <c r="C2" s="240"/>
      <c r="F2" s="56"/>
      <c r="G2" s="56"/>
      <c r="H2" s="57"/>
    </row>
    <row r="3" spans="1:22" s="55" customFormat="1" ht="18.75" x14ac:dyDescent="0.2">
      <c r="A3" s="241"/>
      <c r="B3" s="241"/>
      <c r="C3" s="241"/>
      <c r="D3" s="58"/>
      <c r="E3" s="58"/>
      <c r="F3" s="58"/>
      <c r="G3" s="58"/>
      <c r="H3" s="58"/>
      <c r="I3" s="51"/>
      <c r="J3" s="51"/>
      <c r="K3" s="51"/>
      <c r="L3" s="51"/>
      <c r="M3" s="51"/>
      <c r="N3" s="51"/>
      <c r="O3" s="51"/>
      <c r="P3" s="51"/>
      <c r="Q3" s="51"/>
      <c r="R3" s="51"/>
      <c r="S3" s="51"/>
      <c r="T3" s="51"/>
      <c r="U3" s="51"/>
      <c r="V3" s="51"/>
    </row>
    <row r="4" spans="1:22" s="55" customFormat="1" ht="18.75" x14ac:dyDescent="0.2">
      <c r="A4" s="254" t="str">
        <f>IF(ISBLANK('1'!A4:C4),CONCATENATE("На вкладке 1 файла заполните показатель"," '",'1'!A5:C5,"' "),'1'!A4:C4)</f>
        <v>Акционерное общество "Петербургская сбытовая компания"</v>
      </c>
      <c r="B4" s="254"/>
      <c r="C4" s="254"/>
      <c r="D4" s="52"/>
      <c r="E4" s="52"/>
      <c r="F4" s="52"/>
      <c r="G4" s="52"/>
      <c r="H4" s="52"/>
      <c r="I4" s="51"/>
      <c r="J4" s="51"/>
      <c r="K4" s="51"/>
      <c r="L4" s="51"/>
      <c r="M4" s="51"/>
      <c r="N4" s="51"/>
      <c r="O4" s="51"/>
      <c r="P4" s="51"/>
      <c r="Q4" s="51"/>
      <c r="R4" s="51"/>
      <c r="S4" s="51"/>
      <c r="T4" s="51"/>
      <c r="U4" s="51"/>
      <c r="V4" s="51"/>
    </row>
    <row r="5" spans="1:22" s="55" customFormat="1" ht="18.75" x14ac:dyDescent="0.2">
      <c r="A5" s="253" t="s">
        <v>408</v>
      </c>
      <c r="B5" s="253"/>
      <c r="C5" s="253"/>
      <c r="D5" s="53"/>
      <c r="E5" s="53"/>
      <c r="F5" s="53"/>
      <c r="G5" s="53"/>
      <c r="H5" s="53"/>
      <c r="I5" s="51"/>
      <c r="J5" s="51"/>
      <c r="K5" s="51"/>
      <c r="L5" s="51"/>
      <c r="M5" s="51"/>
      <c r="N5" s="51"/>
      <c r="O5" s="51"/>
      <c r="P5" s="51"/>
      <c r="Q5" s="51"/>
      <c r="R5" s="51"/>
      <c r="S5" s="51"/>
      <c r="T5" s="51"/>
      <c r="U5" s="51"/>
      <c r="V5" s="51"/>
    </row>
    <row r="6" spans="1:22" s="55" customFormat="1" ht="18.75" x14ac:dyDescent="0.2">
      <c r="A6" s="250"/>
      <c r="B6" s="250"/>
      <c r="C6" s="250"/>
      <c r="D6" s="58"/>
      <c r="E6" s="58"/>
      <c r="F6" s="58"/>
      <c r="G6" s="58"/>
      <c r="H6" s="58"/>
      <c r="I6" s="51"/>
      <c r="J6" s="51"/>
      <c r="K6" s="51"/>
      <c r="L6" s="51"/>
      <c r="M6" s="51"/>
      <c r="N6" s="51"/>
      <c r="O6" s="51"/>
      <c r="P6" s="51"/>
      <c r="Q6" s="51"/>
      <c r="R6" s="51"/>
      <c r="S6" s="51"/>
      <c r="T6" s="51"/>
      <c r="U6" s="51"/>
      <c r="V6" s="51"/>
    </row>
    <row r="7" spans="1:22" s="55" customFormat="1" ht="18.75" x14ac:dyDescent="0.2">
      <c r="A7" s="254" t="str">
        <f>IF(ISBLANK('1'!C13),CONCATENATE("В разделе 1 формы заполните показатель"," '",'1'!B13,"' "),'1'!C13)</f>
        <v>O_15.25.0296</v>
      </c>
      <c r="B7" s="254"/>
      <c r="C7" s="254"/>
      <c r="D7" s="52"/>
      <c r="E7" s="52"/>
      <c r="F7" s="52"/>
      <c r="G7" s="52"/>
      <c r="H7" s="52"/>
      <c r="I7" s="51"/>
      <c r="J7" s="51"/>
      <c r="K7" s="51"/>
      <c r="L7" s="51"/>
      <c r="M7" s="51"/>
      <c r="N7" s="51"/>
      <c r="O7" s="51"/>
      <c r="P7" s="51"/>
      <c r="Q7" s="51"/>
      <c r="R7" s="51"/>
      <c r="S7" s="51"/>
      <c r="T7" s="51"/>
      <c r="U7" s="51"/>
      <c r="V7" s="51"/>
    </row>
    <row r="8" spans="1:22" s="55" customFormat="1" ht="18.75" x14ac:dyDescent="0.2">
      <c r="A8" s="253" t="s">
        <v>409</v>
      </c>
      <c r="B8" s="253"/>
      <c r="C8" s="253"/>
      <c r="D8" s="53"/>
      <c r="E8" s="53"/>
      <c r="F8" s="53"/>
      <c r="G8" s="53"/>
      <c r="H8" s="53"/>
      <c r="I8" s="51"/>
      <c r="J8" s="51"/>
      <c r="K8" s="51"/>
      <c r="L8" s="51"/>
      <c r="M8" s="51"/>
      <c r="N8" s="51"/>
      <c r="O8" s="51"/>
      <c r="P8" s="51"/>
      <c r="Q8" s="51"/>
      <c r="R8" s="51"/>
      <c r="S8" s="51"/>
      <c r="T8" s="51"/>
      <c r="U8" s="51"/>
      <c r="V8" s="51"/>
    </row>
    <row r="9" spans="1:22" s="60" customFormat="1" ht="18.75" x14ac:dyDescent="0.2">
      <c r="A9" s="251"/>
      <c r="B9" s="251"/>
      <c r="C9" s="251"/>
      <c r="D9" s="59"/>
      <c r="E9" s="59"/>
      <c r="F9" s="59"/>
      <c r="G9" s="59"/>
      <c r="H9" s="59"/>
      <c r="I9" s="59"/>
      <c r="J9" s="59"/>
      <c r="K9" s="59"/>
      <c r="L9" s="59"/>
      <c r="M9" s="59"/>
      <c r="N9" s="59"/>
      <c r="O9" s="59"/>
      <c r="P9" s="59"/>
      <c r="Q9" s="59"/>
      <c r="R9" s="59"/>
      <c r="S9" s="59"/>
      <c r="T9" s="59"/>
      <c r="U9" s="59"/>
      <c r="V9" s="59"/>
    </row>
    <row r="10" spans="1:22" s="61" customFormat="1" ht="15.75" x14ac:dyDescent="0.2">
      <c r="A10" s="254" t="str">
        <f>IF(ISBLANK('1'!C14),CONCATENATE("В разделе 1 формы заполните показатель"," '",'1'!B14,"' "),'1'!C14)</f>
        <v>Модернизация системы «Единый биллинг юридических лиц. Импортозамещенная конфигурация» в 2025 году , объект НМА 1 шт.</v>
      </c>
      <c r="B10" s="254"/>
      <c r="C10" s="254"/>
      <c r="D10" s="52"/>
      <c r="E10" s="52"/>
      <c r="F10" s="52"/>
      <c r="G10" s="52"/>
      <c r="H10" s="52"/>
      <c r="I10" s="52"/>
      <c r="J10" s="52"/>
      <c r="K10" s="52"/>
      <c r="L10" s="52"/>
      <c r="M10" s="52"/>
      <c r="N10" s="52"/>
      <c r="O10" s="52"/>
      <c r="P10" s="52"/>
      <c r="Q10" s="52"/>
      <c r="R10" s="52"/>
      <c r="S10" s="52"/>
      <c r="T10" s="52"/>
      <c r="U10" s="52"/>
      <c r="V10" s="52"/>
    </row>
    <row r="11" spans="1:22" s="61" customFormat="1" ht="15.75" x14ac:dyDescent="0.2">
      <c r="A11" s="253" t="s">
        <v>410</v>
      </c>
      <c r="B11" s="253"/>
      <c r="C11" s="253"/>
      <c r="D11" s="53"/>
      <c r="E11" s="53"/>
      <c r="F11" s="53"/>
      <c r="G11" s="53"/>
      <c r="H11" s="53"/>
      <c r="I11" s="53"/>
      <c r="J11" s="53"/>
      <c r="K11" s="53"/>
      <c r="L11" s="53"/>
      <c r="M11" s="53"/>
      <c r="N11" s="53"/>
      <c r="O11" s="53"/>
      <c r="P11" s="53"/>
      <c r="Q11" s="53"/>
      <c r="R11" s="53"/>
      <c r="S11" s="53"/>
      <c r="T11" s="53"/>
      <c r="U11" s="53"/>
      <c r="V11" s="53"/>
    </row>
    <row r="12" spans="1:22" s="61" customFormat="1" ht="18.75" x14ac:dyDescent="0.2">
      <c r="A12" s="241"/>
      <c r="B12" s="241"/>
      <c r="C12" s="241"/>
      <c r="D12" s="62"/>
      <c r="E12" s="62"/>
      <c r="F12" s="62"/>
      <c r="G12" s="62"/>
      <c r="H12" s="62"/>
      <c r="I12" s="62"/>
      <c r="J12" s="62"/>
      <c r="K12" s="62"/>
      <c r="L12" s="62"/>
      <c r="M12" s="62"/>
      <c r="N12" s="62"/>
      <c r="O12" s="62"/>
      <c r="P12" s="62"/>
      <c r="Q12" s="62"/>
      <c r="R12" s="62"/>
      <c r="S12" s="62"/>
    </row>
    <row r="13" spans="1:22" s="61" customFormat="1" ht="18.75"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E13" s="63"/>
      <c r="F13" s="63"/>
      <c r="G13" s="63"/>
      <c r="H13" s="63"/>
      <c r="I13" s="63"/>
      <c r="J13" s="63"/>
      <c r="K13" s="63"/>
      <c r="L13" s="63"/>
      <c r="M13" s="63"/>
      <c r="N13" s="63"/>
      <c r="O13" s="63"/>
      <c r="P13" s="63"/>
      <c r="Q13" s="63"/>
      <c r="R13" s="63"/>
      <c r="S13" s="63"/>
      <c r="T13" s="63"/>
      <c r="U13" s="63"/>
      <c r="V13" s="63"/>
    </row>
    <row r="14" spans="1:22" s="61" customFormat="1" ht="18.75" x14ac:dyDescent="0.2">
      <c r="A14" s="88"/>
      <c r="B14" s="88"/>
      <c r="C14" s="88"/>
      <c r="E14" s="63"/>
      <c r="F14" s="63"/>
      <c r="G14" s="63"/>
      <c r="H14" s="63"/>
      <c r="I14" s="63"/>
      <c r="J14" s="63"/>
      <c r="K14" s="63"/>
      <c r="L14" s="63"/>
      <c r="M14" s="63"/>
      <c r="N14" s="63"/>
      <c r="O14" s="63"/>
      <c r="P14" s="63"/>
      <c r="Q14" s="63"/>
      <c r="R14" s="63"/>
      <c r="S14" s="63"/>
      <c r="T14" s="63"/>
      <c r="U14" s="63"/>
      <c r="V14" s="63"/>
    </row>
    <row r="15" spans="1:22" s="61" customFormat="1" ht="18.75" x14ac:dyDescent="0.2">
      <c r="A15" s="244" t="s">
        <v>237</v>
      </c>
      <c r="B15" s="244"/>
      <c r="C15" s="244"/>
      <c r="E15" s="63"/>
      <c r="F15" s="63"/>
      <c r="G15" s="63"/>
      <c r="H15" s="63"/>
      <c r="I15" s="63"/>
      <c r="J15" s="63"/>
      <c r="K15" s="63"/>
      <c r="L15" s="63"/>
      <c r="M15" s="63"/>
      <c r="N15" s="63"/>
      <c r="O15" s="63"/>
      <c r="P15" s="63"/>
      <c r="Q15" s="63"/>
      <c r="R15" s="63"/>
      <c r="S15" s="63"/>
      <c r="T15" s="63"/>
      <c r="U15" s="63"/>
      <c r="V15" s="63"/>
    </row>
    <row r="16" spans="1:22" s="61" customFormat="1" ht="18.75" x14ac:dyDescent="0.2">
      <c r="A16" s="248"/>
      <c r="B16" s="248"/>
      <c r="C16" s="248"/>
      <c r="D16" s="53"/>
      <c r="E16" s="53"/>
      <c r="F16" s="53"/>
      <c r="G16" s="53"/>
      <c r="H16" s="53"/>
      <c r="I16" s="62"/>
      <c r="J16" s="62"/>
      <c r="K16" s="62"/>
      <c r="L16" s="62"/>
      <c r="M16" s="62"/>
      <c r="N16" s="62"/>
      <c r="O16" s="62"/>
      <c r="P16" s="62"/>
      <c r="Q16" s="62"/>
      <c r="R16" s="62"/>
      <c r="S16" s="62"/>
    </row>
    <row r="17" spans="1:22" s="61" customFormat="1" ht="31.5" x14ac:dyDescent="0.2">
      <c r="A17" s="82" t="s">
        <v>96</v>
      </c>
      <c r="B17" s="83" t="s">
        <v>17</v>
      </c>
      <c r="C17" s="82" t="s">
        <v>16</v>
      </c>
      <c r="D17" s="64"/>
      <c r="E17" s="64"/>
      <c r="F17" s="64"/>
      <c r="G17" s="64"/>
      <c r="H17" s="64"/>
      <c r="I17" s="65"/>
      <c r="J17" s="65"/>
      <c r="K17" s="65"/>
      <c r="L17" s="65"/>
      <c r="M17" s="65"/>
      <c r="N17" s="65"/>
      <c r="O17" s="65"/>
      <c r="P17" s="65"/>
      <c r="Q17" s="65"/>
      <c r="R17" s="65"/>
      <c r="S17" s="65"/>
      <c r="T17" s="66"/>
      <c r="U17" s="66"/>
      <c r="V17" s="66"/>
    </row>
    <row r="18" spans="1:22" s="61" customFormat="1" ht="18.75" x14ac:dyDescent="0.2">
      <c r="A18" s="82">
        <v>1</v>
      </c>
      <c r="B18" s="83">
        <v>2</v>
      </c>
      <c r="C18" s="82">
        <v>3</v>
      </c>
      <c r="D18" s="64"/>
      <c r="E18" s="64"/>
      <c r="F18" s="64"/>
      <c r="G18" s="64"/>
      <c r="H18" s="64"/>
      <c r="I18" s="65"/>
      <c r="J18" s="65"/>
      <c r="K18" s="65"/>
      <c r="L18" s="65"/>
      <c r="M18" s="65"/>
      <c r="N18" s="65"/>
      <c r="O18" s="65"/>
      <c r="P18" s="65"/>
      <c r="Q18" s="65"/>
      <c r="R18" s="65"/>
      <c r="S18" s="65"/>
      <c r="T18" s="66"/>
      <c r="U18" s="66"/>
      <c r="V18" s="66"/>
    </row>
    <row r="19" spans="1:22" s="68" customFormat="1" ht="47.25" x14ac:dyDescent="0.2">
      <c r="A19" s="97" t="s">
        <v>15</v>
      </c>
      <c r="B19" s="90" t="s">
        <v>79</v>
      </c>
      <c r="C19" s="2" t="str">
        <f>'[1]паспорт местоположение'!$C21</f>
        <v>нет</v>
      </c>
      <c r="D19" s="67"/>
      <c r="E19" s="67"/>
      <c r="I19" s="59"/>
      <c r="J19" s="59"/>
      <c r="K19" s="59"/>
      <c r="L19" s="59"/>
      <c r="M19" s="59"/>
      <c r="N19" s="59"/>
      <c r="O19" s="59"/>
      <c r="P19" s="59"/>
      <c r="Q19" s="59"/>
      <c r="R19" s="59"/>
      <c r="S19" s="69"/>
      <c r="T19" s="69"/>
      <c r="U19" s="69"/>
      <c r="V19" s="69"/>
    </row>
    <row r="20" spans="1:22" s="68" customFormat="1" ht="31.5" x14ac:dyDescent="0.2">
      <c r="A20" s="97" t="s">
        <v>14</v>
      </c>
      <c r="B20" s="90" t="s">
        <v>108</v>
      </c>
      <c r="C20" s="2" t="s">
        <v>582</v>
      </c>
      <c r="D20" s="67"/>
      <c r="E20" s="67"/>
      <c r="F20" s="67"/>
      <c r="G20" s="67"/>
      <c r="H20" s="59"/>
      <c r="I20" s="59"/>
      <c r="J20" s="59"/>
      <c r="K20" s="59"/>
      <c r="L20" s="59"/>
      <c r="M20" s="59"/>
      <c r="N20" s="59"/>
      <c r="O20" s="59"/>
      <c r="P20" s="59"/>
      <c r="Q20" s="59"/>
      <c r="R20" s="59"/>
      <c r="S20" s="69"/>
      <c r="T20" s="69"/>
      <c r="U20" s="69"/>
      <c r="V20" s="69"/>
    </row>
    <row r="21" spans="1:22" s="68" customFormat="1" ht="31.5" x14ac:dyDescent="0.2">
      <c r="A21" s="97" t="s">
        <v>13</v>
      </c>
      <c r="B21" s="90" t="s">
        <v>21</v>
      </c>
      <c r="C21" s="2" t="s">
        <v>583</v>
      </c>
      <c r="D21" s="67"/>
      <c r="E21" s="67"/>
      <c r="F21" s="67"/>
      <c r="G21" s="67"/>
      <c r="H21" s="59"/>
      <c r="I21" s="59"/>
      <c r="J21" s="59"/>
      <c r="K21" s="59"/>
      <c r="L21" s="59"/>
      <c r="M21" s="59"/>
      <c r="N21" s="59"/>
      <c r="O21" s="59"/>
      <c r="P21" s="59"/>
      <c r="Q21" s="59"/>
      <c r="R21" s="59"/>
      <c r="S21" s="69"/>
      <c r="T21" s="69"/>
      <c r="U21" s="69"/>
      <c r="V21" s="69"/>
    </row>
    <row r="22" spans="1:22" s="68" customFormat="1" ht="78.75" x14ac:dyDescent="0.2">
      <c r="A22" s="97" t="s">
        <v>12</v>
      </c>
      <c r="B22" s="90" t="s">
        <v>111</v>
      </c>
      <c r="C22" s="2" t="str">
        <f>'[1]паспорт местоположение'!$C24</f>
        <v>нет</v>
      </c>
      <c r="D22" s="67"/>
      <c r="E22" s="67"/>
      <c r="F22" s="67"/>
      <c r="G22" s="67"/>
      <c r="H22" s="59"/>
      <c r="I22" s="59"/>
      <c r="J22" s="59"/>
      <c r="K22" s="59"/>
      <c r="L22" s="59"/>
      <c r="M22" s="59"/>
      <c r="N22" s="59"/>
      <c r="O22" s="59"/>
      <c r="P22" s="59"/>
      <c r="Q22" s="59"/>
      <c r="R22" s="59"/>
      <c r="S22" s="69"/>
      <c r="T22" s="69"/>
      <c r="U22" s="69"/>
      <c r="V22" s="69"/>
    </row>
    <row r="23" spans="1:22" s="68" customFormat="1" ht="94.5" x14ac:dyDescent="0.2">
      <c r="A23" s="97" t="s">
        <v>10</v>
      </c>
      <c r="B23" s="90" t="s">
        <v>112</v>
      </c>
      <c r="C23" s="2" t="str">
        <f>'[1]паспорт местоположение'!$C25</f>
        <v>нет</v>
      </c>
      <c r="D23" s="67"/>
      <c r="E23" s="67"/>
      <c r="F23" s="67"/>
      <c r="G23" s="67"/>
      <c r="H23" s="59"/>
      <c r="I23" s="59"/>
      <c r="J23" s="59"/>
      <c r="K23" s="59"/>
      <c r="L23" s="59"/>
      <c r="M23" s="59"/>
      <c r="N23" s="59"/>
      <c r="O23" s="59"/>
      <c r="P23" s="59"/>
      <c r="Q23" s="59"/>
      <c r="R23" s="59"/>
      <c r="S23" s="69"/>
      <c r="T23" s="69"/>
      <c r="U23" s="69"/>
      <c r="V23" s="69"/>
    </row>
    <row r="24" spans="1:22" s="68" customFormat="1" ht="94.5" x14ac:dyDescent="0.2">
      <c r="A24" s="97" t="s">
        <v>9</v>
      </c>
      <c r="B24" s="90" t="s">
        <v>113</v>
      </c>
      <c r="C24" s="2" t="str">
        <f>'[1]паспорт местоположение'!$C26</f>
        <v>нет</v>
      </c>
      <c r="D24" s="67"/>
      <c r="E24" s="67"/>
      <c r="F24" s="67"/>
      <c r="G24" s="67"/>
      <c r="H24" s="59"/>
      <c r="I24" s="59"/>
      <c r="J24" s="59"/>
      <c r="K24" s="59"/>
      <c r="L24" s="59"/>
      <c r="M24" s="59"/>
      <c r="N24" s="59"/>
      <c r="O24" s="59"/>
      <c r="P24" s="59"/>
      <c r="Q24" s="59"/>
      <c r="R24" s="59"/>
      <c r="S24" s="69"/>
      <c r="T24" s="69"/>
      <c r="U24" s="69"/>
      <c r="V24" s="69"/>
    </row>
    <row r="25" spans="1:22" s="68" customFormat="1" ht="63" x14ac:dyDescent="0.2">
      <c r="A25" s="97" t="s">
        <v>7</v>
      </c>
      <c r="B25" s="90" t="s">
        <v>430</v>
      </c>
      <c r="C25" s="2" t="str">
        <f>'[1]паспорт местоположение'!$C27</f>
        <v>нет</v>
      </c>
      <c r="D25" s="67"/>
      <c r="E25" s="67"/>
      <c r="F25" s="67"/>
      <c r="G25" s="67"/>
      <c r="H25" s="59"/>
      <c r="I25" s="59"/>
      <c r="J25" s="59"/>
      <c r="K25" s="59"/>
      <c r="L25" s="59"/>
      <c r="M25" s="59"/>
      <c r="N25" s="59"/>
      <c r="O25" s="59"/>
      <c r="P25" s="59"/>
      <c r="Q25" s="59"/>
      <c r="R25" s="59"/>
      <c r="S25" s="69"/>
      <c r="T25" s="69"/>
      <c r="U25" s="69"/>
      <c r="V25" s="69"/>
    </row>
    <row r="26" spans="1:22" s="68" customFormat="1" ht="78.75" x14ac:dyDescent="0.2">
      <c r="A26" s="97" t="s">
        <v>6</v>
      </c>
      <c r="B26" s="90" t="s">
        <v>110</v>
      </c>
      <c r="C26" s="2" t="str">
        <f>'[1]паспорт местоположение'!$C28</f>
        <v>нет</v>
      </c>
      <c r="D26" s="67"/>
      <c r="E26" s="67"/>
      <c r="F26" s="67"/>
      <c r="G26" s="67"/>
      <c r="H26" s="59"/>
      <c r="I26" s="59"/>
      <c r="J26" s="59"/>
      <c r="K26" s="59"/>
      <c r="L26" s="59"/>
      <c r="M26" s="59"/>
      <c r="N26" s="59"/>
      <c r="O26" s="59"/>
      <c r="P26" s="59"/>
      <c r="Q26" s="59"/>
      <c r="R26" s="59"/>
      <c r="S26" s="69"/>
      <c r="T26" s="69"/>
      <c r="U26" s="69"/>
      <c r="V26" s="69"/>
    </row>
    <row r="27" spans="1:22" s="68" customFormat="1" ht="141.75" x14ac:dyDescent="0.2">
      <c r="A27" s="97" t="s">
        <v>20</v>
      </c>
      <c r="B27" s="90" t="s">
        <v>109</v>
      </c>
      <c r="C27" s="203" t="str">
        <f>'[1]паспорт местоположение'!$C29</f>
        <v>нет</v>
      </c>
      <c r="D27" s="67"/>
      <c r="E27" s="67"/>
      <c r="F27" s="67"/>
      <c r="G27" s="67"/>
      <c r="H27" s="59"/>
      <c r="I27" s="59"/>
      <c r="J27" s="59"/>
      <c r="K27" s="59"/>
      <c r="L27" s="59"/>
      <c r="M27" s="59"/>
      <c r="N27" s="59"/>
      <c r="O27" s="59"/>
      <c r="P27" s="59"/>
      <c r="Q27" s="59"/>
      <c r="R27" s="59"/>
      <c r="S27" s="69"/>
      <c r="T27" s="69"/>
      <c r="U27" s="69"/>
      <c r="V27" s="69"/>
    </row>
    <row r="28" spans="1:22" ht="157.5" x14ac:dyDescent="0.25">
      <c r="A28" s="97" t="s">
        <v>19</v>
      </c>
      <c r="B28" s="90"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97" t="s">
        <v>18</v>
      </c>
      <c r="B29" s="90"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97" t="s">
        <v>84</v>
      </c>
      <c r="B30" s="90"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97" t="s">
        <v>80</v>
      </c>
      <c r="B31" s="90"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97" t="s">
        <v>85</v>
      </c>
      <c r="B32" s="90" t="s">
        <v>431</v>
      </c>
      <c r="C32" s="4" t="s">
        <v>436</v>
      </c>
      <c r="D32" s="6"/>
      <c r="E32" s="6"/>
      <c r="F32" s="6"/>
      <c r="G32" s="6"/>
      <c r="H32" s="6"/>
      <c r="I32" s="6"/>
      <c r="J32" s="6"/>
      <c r="K32" s="6"/>
      <c r="L32" s="6"/>
      <c r="M32" s="6"/>
      <c r="N32" s="6"/>
      <c r="O32" s="6"/>
      <c r="P32" s="6"/>
      <c r="Q32" s="6"/>
      <c r="R32" s="6"/>
      <c r="S32" s="6"/>
      <c r="T32" s="6"/>
      <c r="U32" s="6"/>
      <c r="V32" s="6"/>
    </row>
    <row r="33" spans="1:22" ht="94.5" x14ac:dyDescent="0.25">
      <c r="A33" s="97" t="s">
        <v>81</v>
      </c>
      <c r="B33" s="90"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97" t="s">
        <v>86</v>
      </c>
      <c r="B34" s="90"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97" t="s">
        <v>82</v>
      </c>
      <c r="B35" s="91"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97" t="s">
        <v>87</v>
      </c>
      <c r="B36" s="91"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97" t="s">
        <v>83</v>
      </c>
      <c r="B37" s="91" t="s">
        <v>251</v>
      </c>
      <c r="C37" s="152" t="s">
        <v>436</v>
      </c>
      <c r="D37" s="6"/>
      <c r="E37" s="6"/>
      <c r="F37" s="6"/>
      <c r="G37" s="6"/>
      <c r="H37" s="6"/>
      <c r="I37" s="6"/>
      <c r="J37" s="6"/>
      <c r="K37" s="6"/>
      <c r="L37" s="6"/>
      <c r="M37" s="6"/>
      <c r="N37" s="6"/>
      <c r="O37" s="6"/>
      <c r="P37" s="6"/>
      <c r="Q37" s="6"/>
      <c r="R37" s="6"/>
      <c r="S37" s="6"/>
      <c r="T37" s="6"/>
      <c r="U37" s="6"/>
      <c r="V37" s="6"/>
    </row>
    <row r="38" spans="1:22" ht="252" x14ac:dyDescent="0.25">
      <c r="A38" s="97">
        <v>20</v>
      </c>
      <c r="B38" s="91" t="s">
        <v>411</v>
      </c>
      <c r="C38" s="152" t="s">
        <v>436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 C22:C38">
    <cfRule type="expression" dxfId="95" priority="6">
      <formula>ISBLANK(C19)</formula>
    </cfRule>
  </conditionalFormatting>
  <conditionalFormatting sqref="A1:XFD19 A22:XFD1048576 A20:B21 D20:XFD21">
    <cfRule type="expression" dxfId="94" priority="3">
      <formula>CELL("защита",A1)</formula>
    </cfRule>
  </conditionalFormatting>
  <conditionalFormatting sqref="C20:C21">
    <cfRule type="expression" dxfId="93" priority="2">
      <formula>ISBLANK(C20)</formula>
    </cfRule>
  </conditionalFormatting>
  <conditionalFormatting sqref="C20:C21">
    <cfRule type="expression" dxfId="92" priority="1">
      <formula>CELL("защита",C20)</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C22" sqref="C22"/>
    </sheetView>
  </sheetViews>
  <sheetFormatPr defaultColWidth="9.140625" defaultRowHeight="15" x14ac:dyDescent="0.25"/>
  <cols>
    <col min="1" max="1" width="6.140625" style="160" customWidth="1"/>
    <col min="2" max="2" width="53.5703125" style="160" customWidth="1"/>
    <col min="3" max="3" width="217.85546875"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6"/>
      <c r="B1" s="256"/>
      <c r="C1" s="256"/>
      <c r="E1" s="154"/>
      <c r="F1" s="154"/>
      <c r="G1" s="155"/>
    </row>
    <row r="2" spans="1:21" s="153" customFormat="1" ht="20.25" x14ac:dyDescent="0.25">
      <c r="A2" s="240" t="str">
        <f>'2'!A2:C2</f>
        <v>Паспорт инвестиционного проекта</v>
      </c>
      <c r="B2" s="240"/>
      <c r="C2" s="240"/>
      <c r="D2" s="51"/>
      <c r="E2" s="51"/>
      <c r="F2" s="51"/>
      <c r="G2" s="51"/>
      <c r="H2" s="51"/>
      <c r="I2" s="51"/>
      <c r="J2" s="51"/>
      <c r="K2" s="51"/>
      <c r="L2" s="51"/>
      <c r="M2" s="51"/>
      <c r="N2" s="51"/>
      <c r="O2" s="51"/>
      <c r="P2" s="51"/>
      <c r="Q2" s="51"/>
      <c r="R2" s="51"/>
      <c r="S2" s="51"/>
      <c r="T2" s="51"/>
      <c r="U2" s="51"/>
    </row>
    <row r="3" spans="1:21" s="153" customFormat="1" ht="18.75" x14ac:dyDescent="0.25">
      <c r="A3" s="250"/>
      <c r="B3" s="250"/>
      <c r="C3" s="250"/>
      <c r="D3" s="149"/>
      <c r="E3" s="149"/>
      <c r="F3" s="149"/>
      <c r="G3" s="149"/>
      <c r="H3" s="51"/>
      <c r="I3" s="51"/>
      <c r="J3" s="51"/>
      <c r="K3" s="51"/>
      <c r="L3" s="51"/>
      <c r="M3" s="51"/>
      <c r="N3" s="51"/>
      <c r="O3" s="51"/>
      <c r="P3" s="51"/>
      <c r="Q3" s="51"/>
      <c r="R3" s="51"/>
      <c r="S3" s="51"/>
      <c r="T3" s="51"/>
      <c r="U3" s="51"/>
    </row>
    <row r="4" spans="1:21" s="153" customFormat="1" ht="18.75" x14ac:dyDescent="0.25">
      <c r="A4" s="258" t="str">
        <f>IF(ISBLANK('1'!A4:C4),CONCATENATE("На вкладке 1 этого файла заполните показатель"," '",'1'!A5:C5,"' "),'1'!A4:C4)</f>
        <v>Акционерное общество "Петербургская сбытовая компания"</v>
      </c>
      <c r="B4" s="258"/>
      <c r="C4" s="258"/>
      <c r="D4" s="52"/>
      <c r="E4" s="52"/>
      <c r="F4" s="52"/>
      <c r="G4" s="52"/>
      <c r="H4" s="51"/>
      <c r="I4" s="51"/>
      <c r="J4" s="51"/>
      <c r="K4" s="51"/>
      <c r="L4" s="51"/>
      <c r="M4" s="51"/>
      <c r="N4" s="51"/>
      <c r="O4" s="51"/>
      <c r="P4" s="51"/>
      <c r="Q4" s="51"/>
      <c r="R4" s="51"/>
      <c r="S4" s="51"/>
      <c r="T4" s="51"/>
      <c r="U4" s="51"/>
    </row>
    <row r="5" spans="1:21" s="153" customFormat="1" ht="18.75" x14ac:dyDescent="0.25">
      <c r="A5" s="245" t="s">
        <v>408</v>
      </c>
      <c r="B5" s="245"/>
      <c r="C5" s="245"/>
      <c r="D5" s="53"/>
      <c r="E5" s="53"/>
      <c r="F5" s="53"/>
      <c r="G5" s="53"/>
      <c r="H5" s="51"/>
      <c r="I5" s="51"/>
      <c r="J5" s="51"/>
      <c r="K5" s="51"/>
      <c r="L5" s="51"/>
      <c r="M5" s="51"/>
      <c r="N5" s="51"/>
      <c r="O5" s="51"/>
      <c r="P5" s="51"/>
      <c r="Q5" s="51"/>
      <c r="R5" s="51"/>
      <c r="S5" s="51"/>
      <c r="T5" s="51"/>
      <c r="U5" s="51"/>
    </row>
    <row r="6" spans="1:21" s="153" customFormat="1" ht="18.75" x14ac:dyDescent="0.25">
      <c r="A6" s="259"/>
      <c r="B6" s="259"/>
      <c r="C6" s="259"/>
      <c r="D6" s="149"/>
      <c r="E6" s="149"/>
      <c r="F6" s="149"/>
      <c r="G6" s="149"/>
      <c r="H6" s="51"/>
      <c r="I6" s="51"/>
      <c r="J6" s="51"/>
      <c r="K6" s="51"/>
      <c r="L6" s="51"/>
      <c r="M6" s="51"/>
      <c r="N6" s="51"/>
      <c r="O6" s="51"/>
      <c r="P6" s="51"/>
      <c r="Q6" s="51"/>
      <c r="R6" s="51"/>
      <c r="S6" s="51"/>
      <c r="T6" s="51"/>
      <c r="U6" s="51"/>
    </row>
    <row r="7" spans="1:21" s="153" customFormat="1" ht="18.75" x14ac:dyDescent="0.25">
      <c r="A7" s="258" t="str">
        <f>IF(ISBLANK('1'!C13),CONCATENATE("В разделе 1 формы заполните показатель"," '",'1'!B13,"' "),'1'!C13)</f>
        <v>O_15.25.0296</v>
      </c>
      <c r="B7" s="258"/>
      <c r="C7" s="258"/>
      <c r="D7" s="52"/>
      <c r="E7" s="52"/>
      <c r="F7" s="52"/>
      <c r="G7" s="52"/>
      <c r="H7" s="51"/>
      <c r="I7" s="51"/>
      <c r="J7" s="51"/>
      <c r="K7" s="51"/>
      <c r="L7" s="51"/>
      <c r="M7" s="51"/>
      <c r="N7" s="51"/>
      <c r="O7" s="51"/>
      <c r="P7" s="51"/>
      <c r="Q7" s="51"/>
      <c r="R7" s="51"/>
      <c r="S7" s="51"/>
      <c r="T7" s="51"/>
      <c r="U7" s="51"/>
    </row>
    <row r="8" spans="1:21" s="153" customFormat="1" ht="18.75" x14ac:dyDescent="0.25">
      <c r="A8" s="245" t="s">
        <v>409</v>
      </c>
      <c r="B8" s="245"/>
      <c r="C8" s="245"/>
      <c r="D8" s="53"/>
      <c r="E8" s="53"/>
      <c r="F8" s="53"/>
      <c r="G8" s="53"/>
      <c r="H8" s="51"/>
      <c r="I8" s="51"/>
      <c r="J8" s="51"/>
      <c r="K8" s="51"/>
      <c r="L8" s="51"/>
      <c r="M8" s="51"/>
      <c r="N8" s="51"/>
      <c r="O8" s="51"/>
      <c r="P8" s="51"/>
      <c r="Q8" s="51"/>
      <c r="R8" s="51"/>
      <c r="S8" s="51"/>
      <c r="T8" s="51"/>
      <c r="U8" s="51"/>
    </row>
    <row r="9" spans="1:21" s="156" customFormat="1" ht="18.75" x14ac:dyDescent="0.25">
      <c r="A9" s="259"/>
      <c r="B9" s="259"/>
      <c r="C9" s="259"/>
      <c r="D9" s="59"/>
      <c r="E9" s="59"/>
      <c r="F9" s="59"/>
      <c r="G9" s="59"/>
      <c r="H9" s="59"/>
      <c r="I9" s="59"/>
      <c r="J9" s="59"/>
      <c r="K9" s="59"/>
      <c r="L9" s="59"/>
      <c r="M9" s="59"/>
      <c r="N9" s="59"/>
      <c r="O9" s="59"/>
      <c r="P9" s="59"/>
      <c r="Q9" s="59"/>
      <c r="R9" s="59"/>
      <c r="S9" s="59"/>
      <c r="T9" s="59"/>
      <c r="U9" s="59"/>
    </row>
    <row r="10" spans="1:21" s="157" customFormat="1" ht="18.75" x14ac:dyDescent="0.25">
      <c r="A10" s="252" t="str">
        <f>IF(ISBLANK('1'!C14),CONCATENATE("В разделе 1 формы заполните показатель"," '",'1'!B14,"' "),'1'!C14)</f>
        <v>Модернизация системы «Единый биллинг юридических лиц. Импортозамещенная конфигурация» в 2025 году , объект НМА 1 шт.</v>
      </c>
      <c r="B10" s="252"/>
      <c r="C10" s="252"/>
      <c r="D10" s="52"/>
      <c r="E10" s="52"/>
      <c r="F10" s="52"/>
      <c r="G10" s="52"/>
      <c r="H10" s="52"/>
      <c r="I10" s="52"/>
      <c r="J10" s="52"/>
      <c r="K10" s="52"/>
      <c r="L10" s="52"/>
      <c r="M10" s="52"/>
      <c r="N10" s="52"/>
      <c r="O10" s="52"/>
      <c r="P10" s="52"/>
      <c r="Q10" s="52"/>
      <c r="R10" s="52"/>
      <c r="S10" s="52"/>
      <c r="T10" s="52"/>
      <c r="U10" s="52"/>
    </row>
    <row r="11" spans="1:21" s="157" customFormat="1" ht="15.75" x14ac:dyDescent="0.25">
      <c r="A11" s="245" t="s">
        <v>410</v>
      </c>
      <c r="B11" s="245"/>
      <c r="C11" s="245"/>
      <c r="D11" s="53"/>
      <c r="E11" s="53"/>
      <c r="F11" s="53"/>
      <c r="G11" s="53"/>
      <c r="H11" s="53"/>
      <c r="I11" s="53"/>
      <c r="J11" s="53"/>
      <c r="K11" s="53"/>
      <c r="L11" s="53"/>
      <c r="M11" s="53"/>
      <c r="N11" s="53"/>
      <c r="O11" s="53"/>
      <c r="P11" s="53"/>
      <c r="Q11" s="53"/>
      <c r="R11" s="53"/>
      <c r="S11" s="53"/>
      <c r="T11" s="53"/>
      <c r="U11" s="53"/>
    </row>
    <row r="12" spans="1:21" s="157" customFormat="1" ht="18.75" x14ac:dyDescent="0.25">
      <c r="A12" s="250"/>
      <c r="B12" s="250"/>
      <c r="C12" s="250"/>
      <c r="D12" s="62"/>
      <c r="E12" s="62"/>
      <c r="F12" s="62"/>
      <c r="G12" s="62"/>
      <c r="H12" s="62"/>
      <c r="I12" s="62"/>
      <c r="J12" s="62"/>
      <c r="K12" s="62"/>
      <c r="L12" s="62"/>
      <c r="M12" s="62"/>
      <c r="N12" s="62"/>
      <c r="O12" s="62"/>
      <c r="P12" s="62"/>
      <c r="Q12" s="62"/>
      <c r="R12" s="62"/>
    </row>
    <row r="13" spans="1:21" s="157" customFormat="1" ht="18.75" x14ac:dyDescent="0.25">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63"/>
      <c r="E13" s="63"/>
      <c r="F13" s="63"/>
      <c r="G13" s="63"/>
      <c r="H13" s="63"/>
      <c r="I13" s="63"/>
      <c r="J13" s="63"/>
      <c r="K13" s="63"/>
      <c r="L13" s="63"/>
      <c r="M13" s="63"/>
      <c r="N13" s="63"/>
      <c r="O13" s="63"/>
      <c r="P13" s="63"/>
      <c r="Q13" s="63"/>
      <c r="R13" s="63"/>
      <c r="S13" s="63"/>
      <c r="T13" s="63"/>
      <c r="U13" s="63"/>
    </row>
    <row r="14" spans="1:21" s="157" customFormat="1" ht="18.75" x14ac:dyDescent="0.25">
      <c r="A14" s="257"/>
      <c r="B14" s="257"/>
      <c r="C14" s="257"/>
      <c r="D14" s="63"/>
      <c r="E14" s="63"/>
      <c r="F14" s="63"/>
      <c r="G14" s="63"/>
      <c r="H14" s="63"/>
      <c r="I14" s="63"/>
      <c r="J14" s="63"/>
      <c r="K14" s="63"/>
      <c r="L14" s="63"/>
      <c r="M14" s="63"/>
      <c r="N14" s="63"/>
      <c r="O14" s="63"/>
      <c r="P14" s="63"/>
      <c r="Q14" s="63"/>
      <c r="R14" s="63"/>
      <c r="S14" s="63"/>
      <c r="T14" s="63"/>
      <c r="U14" s="63"/>
    </row>
    <row r="15" spans="1:21" s="157" customFormat="1" ht="18.75" x14ac:dyDescent="0.25">
      <c r="A15" s="255" t="s">
        <v>238</v>
      </c>
      <c r="B15" s="255"/>
      <c r="C15" s="255"/>
      <c r="D15" s="63"/>
      <c r="E15" s="63"/>
      <c r="F15" s="63"/>
      <c r="G15" s="63"/>
      <c r="H15" s="63"/>
      <c r="I15" s="63"/>
      <c r="J15" s="63"/>
      <c r="K15" s="63"/>
      <c r="L15" s="63"/>
      <c r="M15" s="63"/>
      <c r="N15" s="63"/>
      <c r="O15" s="63"/>
      <c r="P15" s="63"/>
      <c r="Q15" s="63"/>
      <c r="R15" s="63"/>
      <c r="S15" s="63"/>
      <c r="T15" s="63"/>
      <c r="U15" s="63"/>
    </row>
    <row r="16" spans="1:21" s="157" customFormat="1" ht="18.75" x14ac:dyDescent="0.25">
      <c r="A16" s="248"/>
      <c r="B16" s="248"/>
      <c r="C16" s="248"/>
      <c r="D16" s="53"/>
      <c r="E16" s="53"/>
      <c r="F16" s="53"/>
      <c r="G16" s="53"/>
      <c r="H16" s="62"/>
      <c r="I16" s="62"/>
      <c r="J16" s="62"/>
      <c r="K16" s="62"/>
      <c r="L16" s="62"/>
      <c r="M16" s="62"/>
      <c r="N16" s="62"/>
      <c r="O16" s="62"/>
      <c r="P16" s="62"/>
      <c r="Q16" s="62"/>
      <c r="R16" s="62"/>
    </row>
    <row r="17" spans="1:21" s="157" customFormat="1" ht="31.5" x14ac:dyDescent="0.25">
      <c r="A17" s="148" t="s">
        <v>96</v>
      </c>
      <c r="B17" s="83" t="s">
        <v>17</v>
      </c>
      <c r="C17" s="148" t="s">
        <v>16</v>
      </c>
      <c r="D17" s="64"/>
      <c r="E17" s="64"/>
      <c r="F17" s="64"/>
      <c r="G17" s="64"/>
      <c r="H17" s="65"/>
      <c r="I17" s="65"/>
      <c r="J17" s="65"/>
      <c r="K17" s="65"/>
      <c r="L17" s="65"/>
      <c r="M17" s="65"/>
      <c r="N17" s="65"/>
      <c r="O17" s="65"/>
      <c r="P17" s="65"/>
      <c r="Q17" s="65"/>
      <c r="R17" s="65"/>
      <c r="S17" s="158"/>
      <c r="T17" s="158"/>
      <c r="U17" s="158"/>
    </row>
    <row r="18" spans="1:21" s="157" customFormat="1" ht="18.75" x14ac:dyDescent="0.25">
      <c r="A18" s="148">
        <v>1</v>
      </c>
      <c r="B18" s="83">
        <v>2</v>
      </c>
      <c r="C18" s="148">
        <v>3</v>
      </c>
      <c r="D18" s="64"/>
      <c r="E18" s="64"/>
      <c r="F18" s="64"/>
      <c r="G18" s="64"/>
      <c r="H18" s="65"/>
      <c r="I18" s="65"/>
      <c r="J18" s="65"/>
      <c r="K18" s="65"/>
      <c r="L18" s="65"/>
      <c r="M18" s="65"/>
      <c r="N18" s="65"/>
      <c r="O18" s="65"/>
      <c r="P18" s="65"/>
      <c r="Q18" s="65"/>
      <c r="R18" s="65"/>
      <c r="S18" s="158"/>
      <c r="T18" s="158"/>
      <c r="U18" s="158"/>
    </row>
    <row r="19" spans="1:21" s="157" customFormat="1" ht="47.25" x14ac:dyDescent="0.25">
      <c r="A19" s="84">
        <v>1</v>
      </c>
      <c r="B19" s="90" t="s">
        <v>119</v>
      </c>
      <c r="C19" s="217" t="s">
        <v>561</v>
      </c>
      <c r="D19" s="64"/>
      <c r="E19" s="64"/>
      <c r="F19" s="64"/>
      <c r="G19" s="64"/>
      <c r="H19" s="65"/>
      <c r="I19" s="65"/>
      <c r="J19" s="65"/>
      <c r="K19" s="65"/>
      <c r="L19" s="65"/>
      <c r="M19" s="65"/>
      <c r="N19" s="65"/>
      <c r="O19" s="65"/>
      <c r="P19" s="65"/>
      <c r="Q19" s="65"/>
      <c r="R19" s="65"/>
      <c r="S19" s="158"/>
      <c r="T19" s="158"/>
      <c r="U19" s="158"/>
    </row>
    <row r="20" spans="1:21" s="157" customFormat="1" ht="36" customHeight="1" x14ac:dyDescent="0.25">
      <c r="A20" s="84">
        <v>2</v>
      </c>
      <c r="B20" s="92" t="s">
        <v>107</v>
      </c>
      <c r="C20" s="206" t="s">
        <v>586</v>
      </c>
      <c r="D20" s="64"/>
      <c r="E20" s="64"/>
      <c r="F20" s="64"/>
      <c r="G20" s="64"/>
      <c r="H20" s="65"/>
      <c r="I20" s="65"/>
      <c r="J20" s="65"/>
      <c r="K20" s="65"/>
      <c r="L20" s="65"/>
      <c r="M20" s="65"/>
      <c r="N20" s="65"/>
      <c r="O20" s="65"/>
      <c r="P20" s="65"/>
      <c r="Q20" s="65"/>
      <c r="R20" s="65"/>
      <c r="S20" s="158"/>
      <c r="T20" s="158"/>
      <c r="U20" s="158"/>
    </row>
    <row r="21" spans="1:21" s="157" customFormat="1" ht="66.75" customHeight="1" x14ac:dyDescent="0.25">
      <c r="A21" s="84">
        <v>3</v>
      </c>
      <c r="B21" s="93" t="s">
        <v>90</v>
      </c>
      <c r="C21" s="3" t="s">
        <v>587</v>
      </c>
      <c r="D21" s="64"/>
      <c r="E21" s="64"/>
      <c r="F21" s="65"/>
      <c r="G21" s="65"/>
      <c r="H21" s="65"/>
      <c r="I21" s="65"/>
      <c r="J21" s="65"/>
      <c r="K21" s="65"/>
      <c r="L21" s="65"/>
      <c r="M21" s="65"/>
      <c r="N21" s="65"/>
      <c r="O21" s="65"/>
      <c r="P21" s="65"/>
      <c r="Q21" s="158"/>
      <c r="R21" s="158"/>
      <c r="S21" s="158"/>
      <c r="T21" s="158"/>
      <c r="U21" s="158"/>
    </row>
    <row r="22" spans="1:21" ht="183" customHeight="1" x14ac:dyDescent="0.25">
      <c r="A22" s="84">
        <v>4</v>
      </c>
      <c r="B22" s="92" t="s">
        <v>11</v>
      </c>
      <c r="C22" s="228" t="s">
        <v>588</v>
      </c>
      <c r="D22" s="159"/>
      <c r="E22" s="159"/>
      <c r="F22" s="159"/>
      <c r="G22" s="159"/>
      <c r="H22" s="159"/>
      <c r="I22" s="159"/>
      <c r="J22" s="159"/>
      <c r="K22" s="159"/>
      <c r="L22" s="159"/>
      <c r="M22" s="159"/>
      <c r="N22" s="159"/>
      <c r="O22" s="159"/>
      <c r="P22" s="159"/>
      <c r="Q22" s="159"/>
      <c r="R22" s="159"/>
      <c r="S22" s="159"/>
      <c r="T22" s="159"/>
      <c r="U22" s="159"/>
    </row>
    <row r="23" spans="1:21" ht="47.25" x14ac:dyDescent="0.25">
      <c r="A23" s="84">
        <v>5</v>
      </c>
      <c r="B23" s="92" t="s">
        <v>432</v>
      </c>
      <c r="C23" s="3" t="s">
        <v>558</v>
      </c>
      <c r="D23" s="159"/>
      <c r="E23" s="159"/>
      <c r="F23" s="159"/>
      <c r="G23" s="159"/>
      <c r="H23" s="159"/>
      <c r="I23" s="159"/>
      <c r="J23" s="159"/>
      <c r="K23" s="159"/>
      <c r="L23" s="159"/>
      <c r="M23" s="159"/>
      <c r="N23" s="159"/>
      <c r="O23" s="159"/>
      <c r="P23" s="159"/>
      <c r="Q23" s="159"/>
      <c r="R23" s="159"/>
      <c r="S23" s="159"/>
      <c r="T23" s="159"/>
      <c r="U23" s="159"/>
    </row>
    <row r="24" spans="1:21" ht="31.5" x14ac:dyDescent="0.25">
      <c r="A24" s="84">
        <v>6</v>
      </c>
      <c r="B24" s="92" t="s">
        <v>95</v>
      </c>
      <c r="C24" s="161" t="s">
        <v>589</v>
      </c>
      <c r="D24" s="159"/>
      <c r="E24" s="159"/>
      <c r="F24" s="159"/>
      <c r="G24" s="159"/>
      <c r="H24" s="159"/>
      <c r="I24" s="159"/>
      <c r="J24" s="159"/>
      <c r="K24" s="159"/>
      <c r="L24" s="159"/>
      <c r="M24" s="159"/>
      <c r="N24" s="159"/>
      <c r="O24" s="159"/>
      <c r="P24" s="159"/>
      <c r="Q24" s="159"/>
      <c r="R24" s="159"/>
      <c r="S24" s="159"/>
      <c r="T24" s="159"/>
      <c r="U24" s="159"/>
    </row>
    <row r="25" spans="1:21" ht="31.5" x14ac:dyDescent="0.25">
      <c r="A25" s="84">
        <v>7</v>
      </c>
      <c r="B25" s="92" t="s">
        <v>66</v>
      </c>
      <c r="C25" s="3" t="s">
        <v>567</v>
      </c>
      <c r="D25" s="159"/>
      <c r="E25" s="159"/>
      <c r="F25" s="159"/>
      <c r="G25" s="159"/>
      <c r="H25" s="159"/>
      <c r="I25" s="159"/>
      <c r="J25" s="159"/>
      <c r="K25" s="159"/>
      <c r="L25" s="159"/>
      <c r="M25" s="159"/>
      <c r="N25" s="159"/>
      <c r="O25" s="159"/>
      <c r="P25" s="159"/>
      <c r="Q25" s="159"/>
      <c r="R25" s="159"/>
      <c r="S25" s="159"/>
      <c r="T25" s="159"/>
      <c r="U25" s="159"/>
    </row>
    <row r="26" spans="1:21" ht="144.75" customHeight="1" x14ac:dyDescent="0.25">
      <c r="A26" s="84">
        <v>8</v>
      </c>
      <c r="B26" s="92" t="s">
        <v>121</v>
      </c>
      <c r="C26" s="228" t="s">
        <v>590</v>
      </c>
      <c r="D26" s="159"/>
      <c r="E26" s="159"/>
      <c r="F26" s="159"/>
      <c r="G26" s="159"/>
      <c r="H26" s="159"/>
      <c r="I26" s="159"/>
      <c r="J26" s="159"/>
      <c r="K26" s="159"/>
      <c r="L26" s="159"/>
      <c r="M26" s="159"/>
      <c r="N26" s="159"/>
      <c r="O26" s="159"/>
      <c r="P26" s="159"/>
      <c r="Q26" s="159"/>
      <c r="R26" s="159"/>
      <c r="S26" s="159"/>
      <c r="T26" s="159"/>
      <c r="U26" s="159"/>
    </row>
    <row r="27" spans="1:21" ht="15.75" x14ac:dyDescent="0.25">
      <c r="A27" s="84">
        <v>9</v>
      </c>
      <c r="B27" s="92" t="s">
        <v>8</v>
      </c>
      <c r="C27" s="4" t="s">
        <v>568</v>
      </c>
      <c r="D27" s="159"/>
      <c r="E27" s="159"/>
      <c r="F27" s="159"/>
      <c r="G27" s="159"/>
      <c r="H27" s="159"/>
      <c r="I27" s="159"/>
      <c r="J27" s="159"/>
      <c r="K27" s="159"/>
      <c r="L27" s="159"/>
      <c r="M27" s="159"/>
      <c r="N27" s="159"/>
      <c r="O27" s="159"/>
      <c r="P27" s="159"/>
      <c r="Q27" s="159"/>
      <c r="R27" s="159"/>
      <c r="S27" s="159"/>
      <c r="T27" s="159"/>
      <c r="U27" s="159"/>
    </row>
    <row r="28" spans="1:21" ht="63" x14ac:dyDescent="0.25">
      <c r="A28" s="84">
        <v>10</v>
      </c>
      <c r="B28" s="94" t="s">
        <v>252</v>
      </c>
      <c r="C28" s="4" t="s">
        <v>568</v>
      </c>
      <c r="D28" s="159"/>
      <c r="E28" s="159"/>
      <c r="F28" s="159"/>
      <c r="G28" s="159"/>
      <c r="H28" s="159"/>
      <c r="I28" s="159"/>
      <c r="J28" s="159"/>
      <c r="K28" s="159"/>
      <c r="L28" s="159"/>
      <c r="M28" s="159"/>
      <c r="N28" s="159"/>
      <c r="O28" s="159"/>
      <c r="P28" s="159"/>
      <c r="Q28" s="159"/>
      <c r="R28" s="159"/>
      <c r="S28" s="159"/>
      <c r="T28" s="159"/>
      <c r="U28" s="159"/>
    </row>
    <row r="29" spans="1:21" ht="78.75" x14ac:dyDescent="0.25">
      <c r="A29" s="84">
        <v>11</v>
      </c>
      <c r="B29" s="94" t="s">
        <v>253</v>
      </c>
      <c r="C29" s="4" t="s">
        <v>568</v>
      </c>
      <c r="D29" s="159"/>
      <c r="E29" s="159"/>
      <c r="F29" s="159"/>
      <c r="G29" s="159"/>
      <c r="H29" s="159"/>
      <c r="I29" s="159"/>
      <c r="J29" s="159"/>
      <c r="K29" s="159"/>
      <c r="L29" s="159"/>
      <c r="M29" s="159"/>
      <c r="N29" s="159"/>
      <c r="O29" s="159"/>
      <c r="P29" s="159"/>
      <c r="Q29" s="159"/>
      <c r="R29" s="159"/>
      <c r="S29" s="159"/>
      <c r="T29" s="159"/>
      <c r="U29" s="159"/>
    </row>
    <row r="30" spans="1:21" ht="31.5" x14ac:dyDescent="0.25">
      <c r="A30" s="84">
        <v>12</v>
      </c>
      <c r="B30" s="95" t="s">
        <v>5</v>
      </c>
      <c r="C30" s="4" t="s">
        <v>573</v>
      </c>
      <c r="D30" s="159"/>
      <c r="E30" s="159"/>
      <c r="F30" s="159"/>
      <c r="G30" s="159"/>
      <c r="H30" s="159"/>
      <c r="I30" s="159"/>
      <c r="J30" s="159"/>
      <c r="K30" s="159"/>
      <c r="L30" s="159"/>
      <c r="M30" s="159"/>
      <c r="N30" s="159"/>
      <c r="O30" s="159"/>
      <c r="P30" s="159"/>
      <c r="Q30" s="159"/>
      <c r="R30" s="159"/>
      <c r="S30" s="159"/>
      <c r="T30" s="159"/>
      <c r="U30" s="159"/>
    </row>
    <row r="31" spans="1:21" ht="47.25" x14ac:dyDescent="0.25">
      <c r="A31" s="84">
        <v>13</v>
      </c>
      <c r="B31" s="94" t="s">
        <v>254</v>
      </c>
      <c r="C31" s="4" t="s">
        <v>436</v>
      </c>
      <c r="D31" s="159"/>
      <c r="E31" s="159"/>
      <c r="F31" s="159"/>
      <c r="G31" s="159"/>
      <c r="H31" s="159"/>
      <c r="I31" s="159"/>
      <c r="J31" s="159"/>
      <c r="K31" s="159"/>
      <c r="L31" s="159"/>
      <c r="M31" s="159"/>
      <c r="N31" s="159"/>
      <c r="O31" s="159"/>
      <c r="P31" s="159"/>
      <c r="Q31" s="159"/>
      <c r="R31" s="159"/>
      <c r="S31" s="159"/>
      <c r="T31" s="159"/>
      <c r="U31" s="159"/>
    </row>
    <row r="32" spans="1:21" ht="78.75" x14ac:dyDescent="0.25">
      <c r="A32" s="84">
        <v>14</v>
      </c>
      <c r="B32" s="94" t="s">
        <v>255</v>
      </c>
      <c r="C32" s="152" t="s">
        <v>436</v>
      </c>
      <c r="D32" s="159"/>
      <c r="E32" s="159"/>
      <c r="F32" s="159"/>
      <c r="G32" s="159"/>
      <c r="H32" s="159"/>
      <c r="I32" s="159"/>
      <c r="J32" s="159"/>
      <c r="K32" s="159"/>
      <c r="L32" s="159"/>
      <c r="M32" s="159"/>
      <c r="N32" s="159"/>
      <c r="O32" s="159"/>
      <c r="P32" s="159"/>
      <c r="Q32" s="159"/>
      <c r="R32" s="159"/>
      <c r="S32" s="159"/>
      <c r="T32" s="159"/>
      <c r="U32" s="159"/>
    </row>
    <row r="33" spans="1:21" ht="78.75" x14ac:dyDescent="0.25">
      <c r="A33" s="84">
        <v>15</v>
      </c>
      <c r="B33" s="94" t="s">
        <v>256</v>
      </c>
      <c r="C33" s="152" t="s">
        <v>436</v>
      </c>
      <c r="D33" s="159"/>
      <c r="E33" s="159"/>
      <c r="F33" s="159"/>
      <c r="G33" s="159"/>
      <c r="H33" s="159"/>
      <c r="I33" s="159"/>
      <c r="J33" s="159"/>
      <c r="K33" s="159"/>
      <c r="L33" s="159"/>
      <c r="M33" s="159"/>
      <c r="N33" s="159"/>
      <c r="O33" s="159"/>
      <c r="P33" s="159"/>
      <c r="Q33" s="159"/>
      <c r="R33" s="159"/>
      <c r="S33" s="159"/>
      <c r="T33" s="159"/>
      <c r="U33" s="159"/>
    </row>
    <row r="34" spans="1:21" ht="94.5" x14ac:dyDescent="0.25">
      <c r="A34" s="84">
        <v>16</v>
      </c>
      <c r="B34" s="94" t="s">
        <v>257</v>
      </c>
      <c r="C34" s="152" t="s">
        <v>436</v>
      </c>
      <c r="D34" s="159"/>
      <c r="E34" s="159"/>
      <c r="F34" s="159"/>
      <c r="G34" s="159"/>
      <c r="H34" s="159"/>
      <c r="I34" s="159"/>
      <c r="J34" s="159"/>
      <c r="K34" s="159"/>
      <c r="L34" s="159"/>
      <c r="M34" s="159"/>
      <c r="N34" s="159"/>
      <c r="O34" s="159"/>
      <c r="P34" s="159"/>
      <c r="Q34" s="159"/>
      <c r="R34" s="159"/>
      <c r="S34" s="159"/>
      <c r="T34" s="159"/>
      <c r="U34" s="159"/>
    </row>
    <row r="35" spans="1:21" ht="94.5" x14ac:dyDescent="0.25">
      <c r="A35" s="84">
        <v>17</v>
      </c>
      <c r="B35" s="94" t="s">
        <v>258</v>
      </c>
      <c r="C35" s="152" t="s">
        <v>436</v>
      </c>
      <c r="D35" s="159"/>
      <c r="E35" s="159"/>
      <c r="F35" s="159"/>
      <c r="G35" s="159"/>
      <c r="H35" s="159"/>
      <c r="I35" s="159"/>
      <c r="J35" s="159"/>
      <c r="K35" s="159"/>
      <c r="L35" s="159"/>
      <c r="M35" s="159"/>
      <c r="N35" s="159"/>
      <c r="O35" s="159"/>
      <c r="P35" s="159"/>
      <c r="Q35" s="159"/>
      <c r="R35" s="159"/>
      <c r="S35" s="159"/>
      <c r="T35" s="159"/>
      <c r="U35" s="159"/>
    </row>
    <row r="36" spans="1:21" ht="110.25" x14ac:dyDescent="0.25">
      <c r="A36" s="84">
        <v>18</v>
      </c>
      <c r="B36" s="94" t="s">
        <v>259</v>
      </c>
      <c r="C36" s="152" t="s">
        <v>436</v>
      </c>
      <c r="D36" s="159"/>
      <c r="E36" s="159"/>
      <c r="F36" s="159"/>
      <c r="G36" s="159"/>
      <c r="H36" s="159"/>
      <c r="I36" s="159"/>
      <c r="J36" s="159"/>
      <c r="K36" s="159"/>
      <c r="L36" s="159"/>
      <c r="M36" s="159"/>
      <c r="N36" s="159"/>
      <c r="O36" s="159"/>
      <c r="P36" s="159"/>
      <c r="Q36" s="159"/>
      <c r="R36" s="159"/>
      <c r="S36" s="159"/>
      <c r="T36" s="159"/>
      <c r="U36" s="159"/>
    </row>
    <row r="37" spans="1:21" ht="110.25" x14ac:dyDescent="0.25">
      <c r="A37" s="84">
        <v>19</v>
      </c>
      <c r="B37" s="94" t="s">
        <v>260</v>
      </c>
      <c r="C37" s="152" t="s">
        <v>436</v>
      </c>
      <c r="D37" s="159"/>
      <c r="E37" s="159"/>
      <c r="F37" s="159"/>
      <c r="G37" s="159"/>
      <c r="H37" s="159"/>
      <c r="I37" s="159"/>
      <c r="J37" s="159"/>
      <c r="K37" s="159"/>
      <c r="L37" s="159"/>
      <c r="M37" s="159"/>
      <c r="N37" s="159"/>
      <c r="O37" s="159"/>
      <c r="P37" s="159"/>
      <c r="Q37" s="159"/>
      <c r="R37" s="159"/>
      <c r="S37" s="159"/>
      <c r="T37" s="159"/>
      <c r="U37" s="159"/>
    </row>
    <row r="38" spans="1:21" ht="94.5" x14ac:dyDescent="0.25">
      <c r="A38" s="84">
        <v>20</v>
      </c>
      <c r="B38" s="94" t="s">
        <v>261</v>
      </c>
      <c r="C38" s="152" t="s">
        <v>436</v>
      </c>
      <c r="D38" s="159"/>
      <c r="E38" s="159"/>
      <c r="F38" s="159"/>
      <c r="G38" s="159"/>
      <c r="H38" s="159"/>
      <c r="I38" s="159"/>
      <c r="J38" s="159"/>
      <c r="K38" s="159"/>
      <c r="L38" s="159"/>
      <c r="M38" s="159"/>
      <c r="N38" s="159"/>
      <c r="O38" s="159"/>
      <c r="P38" s="159"/>
      <c r="Q38" s="159"/>
      <c r="R38" s="159"/>
      <c r="S38" s="159"/>
      <c r="T38" s="159"/>
      <c r="U38" s="159"/>
    </row>
    <row r="39" spans="1:21" ht="94.5" x14ac:dyDescent="0.25">
      <c r="A39" s="84">
        <v>21</v>
      </c>
      <c r="B39" s="94" t="s">
        <v>262</v>
      </c>
      <c r="C39" s="152" t="s">
        <v>436</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A1:XFD18 A40:XFD1048576 A19:B39 D19:XFD39">
    <cfRule type="expression" dxfId="91" priority="19">
      <formula>CELL("защита",A1)</formula>
    </cfRule>
  </conditionalFormatting>
  <conditionalFormatting sqref="C20:C23 C31:C39 C25:C29">
    <cfRule type="expression" dxfId="90" priority="8">
      <formula>ISBLANK(C20)</formula>
    </cfRule>
  </conditionalFormatting>
  <conditionalFormatting sqref="C20:C23 C31:C39 C25:C29">
    <cfRule type="expression" dxfId="89" priority="7">
      <formula>CELL("защита",C20)</formula>
    </cfRule>
  </conditionalFormatting>
  <conditionalFormatting sqref="C19">
    <cfRule type="expression" dxfId="88" priority="6">
      <formula>ISBLANK(C19)</formula>
    </cfRule>
  </conditionalFormatting>
  <conditionalFormatting sqref="C19">
    <cfRule type="expression" dxfId="87" priority="5">
      <formula>CELL("защита",C19)</formula>
    </cfRule>
  </conditionalFormatting>
  <conditionalFormatting sqref="C24">
    <cfRule type="expression" dxfId="86" priority="4">
      <formula>ISBLANK(C24)</formula>
    </cfRule>
  </conditionalFormatting>
  <conditionalFormatting sqref="C24">
    <cfRule type="expression" dxfId="85" priority="3">
      <formula>CELL("защита",C24)</formula>
    </cfRule>
  </conditionalFormatting>
  <conditionalFormatting sqref="C30">
    <cfRule type="expression" dxfId="84" priority="2">
      <formula>ISBLANK(C30)</formula>
    </cfRule>
  </conditionalFormatting>
  <conditionalFormatting sqref="C30">
    <cfRule type="expression" dxfId="83" priority="1">
      <formula>CELL("защита",C30)</formula>
    </cfRule>
  </conditionalFormatting>
  <pageMargins left="0.70866141732283472" right="0.70866141732283472" top="0.74803149606299213" bottom="0.74803149606299213" header="0.31496062992125984" footer="0.31496062992125984"/>
  <pageSetup paperSize="8" scale="4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5" customFormat="1" x14ac:dyDescent="0.2">
      <c r="A1" s="256"/>
      <c r="B1" s="256"/>
      <c r="C1" s="256"/>
      <c r="D1" s="256"/>
      <c r="E1" s="256"/>
      <c r="F1" s="256"/>
      <c r="G1" s="256"/>
      <c r="H1" s="256"/>
      <c r="I1" s="256"/>
      <c r="J1" s="256"/>
      <c r="K1" s="256"/>
      <c r="L1" s="256"/>
      <c r="M1" s="256"/>
      <c r="N1" s="256"/>
      <c r="O1" s="256"/>
      <c r="P1" s="256"/>
    </row>
    <row r="2" spans="1:25" s="55" customFormat="1" ht="20.25" x14ac:dyDescent="0.2">
      <c r="A2" s="240" t="str">
        <f>'2'!A2:C2</f>
        <v>Паспорт инвестиционного проекта</v>
      </c>
      <c r="B2" s="240"/>
      <c r="C2" s="240"/>
      <c r="D2" s="240"/>
      <c r="E2" s="240"/>
      <c r="F2" s="240"/>
      <c r="G2" s="240"/>
      <c r="H2" s="240"/>
      <c r="I2" s="240"/>
      <c r="J2" s="240"/>
      <c r="K2" s="240"/>
      <c r="L2" s="240"/>
      <c r="M2" s="240"/>
      <c r="N2" s="240"/>
      <c r="O2" s="240"/>
      <c r="P2" s="240"/>
      <c r="Q2" s="51"/>
      <c r="R2" s="51"/>
      <c r="S2" s="51"/>
      <c r="T2" s="51"/>
      <c r="U2" s="51"/>
      <c r="V2" s="51"/>
      <c r="W2" s="51"/>
      <c r="X2" s="51"/>
      <c r="Y2" s="51"/>
    </row>
    <row r="3" spans="1:25" s="55" customFormat="1" ht="18.75" x14ac:dyDescent="0.2">
      <c r="A3" s="250"/>
      <c r="B3" s="250"/>
      <c r="C3" s="250"/>
      <c r="D3" s="250"/>
      <c r="E3" s="250"/>
      <c r="F3" s="250"/>
      <c r="G3" s="250"/>
      <c r="H3" s="250"/>
      <c r="I3" s="250"/>
      <c r="J3" s="250"/>
      <c r="K3" s="250"/>
      <c r="L3" s="250"/>
      <c r="M3" s="250"/>
      <c r="N3" s="250"/>
      <c r="O3" s="250"/>
      <c r="P3" s="250"/>
      <c r="Q3" s="51"/>
      <c r="R3" s="51"/>
      <c r="S3" s="51"/>
      <c r="T3" s="51"/>
      <c r="U3" s="51"/>
      <c r="V3" s="51"/>
      <c r="W3" s="51"/>
      <c r="X3" s="51"/>
      <c r="Y3" s="51"/>
    </row>
    <row r="4" spans="1:25" s="55" customFormat="1" ht="18.75"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51"/>
      <c r="R4" s="51"/>
      <c r="S4" s="51"/>
      <c r="T4" s="51"/>
      <c r="U4" s="51"/>
      <c r="V4" s="51"/>
      <c r="W4" s="51"/>
      <c r="X4" s="51"/>
      <c r="Y4" s="51"/>
    </row>
    <row r="5" spans="1:25" s="55" customFormat="1" ht="18.75" x14ac:dyDescent="0.2">
      <c r="A5" s="245" t="s">
        <v>408</v>
      </c>
      <c r="B5" s="245"/>
      <c r="C5" s="245"/>
      <c r="D5" s="245"/>
      <c r="E5" s="245"/>
      <c r="F5" s="245"/>
      <c r="G5" s="245"/>
      <c r="H5" s="245"/>
      <c r="I5" s="245"/>
      <c r="J5" s="245"/>
      <c r="K5" s="245"/>
      <c r="L5" s="245"/>
      <c r="M5" s="245"/>
      <c r="N5" s="245"/>
      <c r="O5" s="245"/>
      <c r="P5" s="245"/>
      <c r="Q5" s="51"/>
      <c r="R5" s="51"/>
      <c r="S5" s="51"/>
      <c r="T5" s="51"/>
      <c r="U5" s="51"/>
      <c r="V5" s="51"/>
      <c r="W5" s="51"/>
      <c r="X5" s="51"/>
      <c r="Y5" s="51"/>
    </row>
    <row r="6" spans="1:25" s="55" customFormat="1" ht="18.75" x14ac:dyDescent="0.2">
      <c r="A6" s="259"/>
      <c r="B6" s="259"/>
      <c r="C6" s="259"/>
      <c r="D6" s="259"/>
      <c r="E6" s="259"/>
      <c r="F6" s="259"/>
      <c r="G6" s="259"/>
      <c r="H6" s="259"/>
      <c r="I6" s="259"/>
      <c r="J6" s="259"/>
      <c r="K6" s="259"/>
      <c r="L6" s="259"/>
      <c r="M6" s="259"/>
      <c r="N6" s="259"/>
      <c r="O6" s="259"/>
      <c r="P6" s="259"/>
      <c r="Q6" s="51"/>
      <c r="R6" s="51"/>
      <c r="S6" s="51"/>
      <c r="T6" s="51"/>
      <c r="U6" s="51"/>
      <c r="V6" s="51"/>
      <c r="W6" s="51"/>
      <c r="X6" s="51"/>
      <c r="Y6" s="51"/>
    </row>
    <row r="7" spans="1:25" s="55" customFormat="1" ht="18.75" x14ac:dyDescent="0.2">
      <c r="A7" s="258" t="str">
        <f>IF(ISBLANK('1'!C13),CONCATENATE("В разделе 1 формы заполните показатель"," '",'1'!B13,"' "),'1'!C13)</f>
        <v>O_15.25.0296</v>
      </c>
      <c r="B7" s="258"/>
      <c r="C7" s="258"/>
      <c r="D7" s="258"/>
      <c r="E7" s="258"/>
      <c r="F7" s="258"/>
      <c r="G7" s="258"/>
      <c r="H7" s="258"/>
      <c r="I7" s="258"/>
      <c r="J7" s="258"/>
      <c r="K7" s="258"/>
      <c r="L7" s="258"/>
      <c r="M7" s="258"/>
      <c r="N7" s="258"/>
      <c r="O7" s="258"/>
      <c r="P7" s="258"/>
      <c r="Q7" s="51"/>
      <c r="R7" s="51"/>
      <c r="S7" s="51"/>
      <c r="T7" s="51"/>
      <c r="U7" s="51"/>
      <c r="V7" s="51"/>
      <c r="W7" s="51"/>
      <c r="X7" s="51"/>
      <c r="Y7" s="51"/>
    </row>
    <row r="8" spans="1:25" s="55" customFormat="1" ht="18.75" x14ac:dyDescent="0.2">
      <c r="A8" s="245" t="s">
        <v>409</v>
      </c>
      <c r="B8" s="245"/>
      <c r="C8" s="245"/>
      <c r="D8" s="245"/>
      <c r="E8" s="245"/>
      <c r="F8" s="245"/>
      <c r="G8" s="245"/>
      <c r="H8" s="245"/>
      <c r="I8" s="245"/>
      <c r="J8" s="245"/>
      <c r="K8" s="245"/>
      <c r="L8" s="245"/>
      <c r="M8" s="245"/>
      <c r="N8" s="245"/>
      <c r="O8" s="245"/>
      <c r="P8" s="245"/>
      <c r="Q8" s="51"/>
      <c r="R8" s="51"/>
      <c r="S8" s="51"/>
      <c r="T8" s="51"/>
      <c r="U8" s="51"/>
      <c r="V8" s="51"/>
      <c r="W8" s="51"/>
      <c r="X8" s="51"/>
      <c r="Y8" s="51"/>
    </row>
    <row r="9" spans="1:25" s="60" customFormat="1" ht="15.75" customHeight="1" x14ac:dyDescent="0.2">
      <c r="A9" s="259"/>
      <c r="B9" s="259"/>
      <c r="C9" s="259"/>
      <c r="D9" s="259"/>
      <c r="E9" s="259"/>
      <c r="F9" s="259"/>
      <c r="G9" s="259"/>
      <c r="H9" s="259"/>
      <c r="I9" s="259"/>
      <c r="J9" s="259"/>
      <c r="K9" s="259"/>
      <c r="L9" s="259"/>
      <c r="M9" s="259"/>
      <c r="N9" s="259"/>
      <c r="O9" s="259"/>
      <c r="P9" s="259"/>
      <c r="Q9" s="59"/>
      <c r="R9" s="59"/>
      <c r="S9" s="59"/>
      <c r="T9" s="59"/>
      <c r="U9" s="59"/>
      <c r="V9" s="59"/>
      <c r="W9" s="59"/>
      <c r="X9" s="59"/>
      <c r="Y9" s="59"/>
    </row>
    <row r="10" spans="1:25" s="61" customFormat="1" ht="18.75"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2025 году , объект НМА 1 шт.</v>
      </c>
      <c r="B10" s="258"/>
      <c r="C10" s="258"/>
      <c r="D10" s="258"/>
      <c r="E10" s="258"/>
      <c r="F10" s="258"/>
      <c r="G10" s="258"/>
      <c r="H10" s="258"/>
      <c r="I10" s="258"/>
      <c r="J10" s="258"/>
      <c r="K10" s="258"/>
      <c r="L10" s="258"/>
      <c r="M10" s="258"/>
      <c r="N10" s="258"/>
      <c r="O10" s="258"/>
      <c r="P10" s="258"/>
      <c r="Q10" s="52"/>
      <c r="R10" s="52"/>
      <c r="S10" s="52"/>
      <c r="T10" s="52"/>
      <c r="U10" s="52"/>
      <c r="V10" s="52"/>
      <c r="W10" s="52"/>
      <c r="X10" s="52"/>
      <c r="Y10" s="52"/>
    </row>
    <row r="11" spans="1:25" s="61" customFormat="1" ht="15" customHeight="1" x14ac:dyDescent="0.2">
      <c r="A11" s="245" t="s">
        <v>410</v>
      </c>
      <c r="B11" s="245"/>
      <c r="C11" s="245"/>
      <c r="D11" s="245"/>
      <c r="E11" s="245"/>
      <c r="F11" s="245"/>
      <c r="G11" s="245"/>
      <c r="H11" s="245"/>
      <c r="I11" s="245"/>
      <c r="J11" s="245"/>
      <c r="K11" s="245"/>
      <c r="L11" s="245"/>
      <c r="M11" s="245"/>
      <c r="N11" s="245"/>
      <c r="O11" s="245"/>
      <c r="P11" s="245"/>
      <c r="Q11" s="53"/>
      <c r="R11" s="53"/>
      <c r="S11" s="53"/>
      <c r="T11" s="53"/>
      <c r="U11" s="53"/>
      <c r="V11" s="53"/>
      <c r="W11" s="53"/>
      <c r="X11" s="53"/>
      <c r="Y11" s="53"/>
    </row>
    <row r="12" spans="1:25" s="61" customFormat="1" ht="15" customHeight="1" x14ac:dyDescent="0.2">
      <c r="A12" s="259"/>
      <c r="B12" s="259"/>
      <c r="C12" s="259"/>
      <c r="D12" s="259"/>
      <c r="E12" s="259"/>
      <c r="F12" s="259"/>
      <c r="G12" s="259"/>
      <c r="H12" s="259"/>
      <c r="I12" s="259"/>
      <c r="J12" s="259"/>
      <c r="K12" s="259"/>
      <c r="L12" s="259"/>
      <c r="M12" s="259"/>
      <c r="N12" s="259"/>
      <c r="O12" s="259"/>
      <c r="P12" s="259"/>
      <c r="Q12" s="53"/>
      <c r="R12" s="53"/>
      <c r="S12" s="53"/>
      <c r="T12" s="53"/>
      <c r="U12" s="53"/>
      <c r="V12" s="53"/>
      <c r="W12" s="53"/>
      <c r="X12" s="53"/>
      <c r="Y12" s="53"/>
    </row>
    <row r="13" spans="1:25" s="61" customFormat="1" ht="19.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53"/>
      <c r="R13" s="53"/>
      <c r="S13" s="53"/>
      <c r="T13" s="53"/>
      <c r="U13" s="53"/>
      <c r="V13" s="53"/>
      <c r="W13" s="53"/>
      <c r="X13" s="53"/>
      <c r="Y13" s="53"/>
    </row>
    <row r="14" spans="1:25" s="61" customFormat="1" ht="15" customHeight="1" x14ac:dyDescent="0.2">
      <c r="A14" s="259"/>
      <c r="B14" s="259"/>
      <c r="C14" s="259"/>
      <c r="D14" s="259"/>
      <c r="E14" s="259"/>
      <c r="F14" s="259"/>
      <c r="G14" s="259"/>
      <c r="H14" s="259"/>
      <c r="I14" s="259"/>
      <c r="J14" s="259"/>
      <c r="K14" s="259"/>
      <c r="L14" s="259"/>
      <c r="M14" s="259"/>
      <c r="N14" s="259"/>
      <c r="O14" s="259"/>
      <c r="P14" s="259"/>
      <c r="Q14" s="62"/>
      <c r="R14" s="62"/>
      <c r="S14" s="62"/>
      <c r="T14" s="62"/>
      <c r="U14" s="62"/>
      <c r="V14" s="62"/>
    </row>
    <row r="15" spans="1:25" s="61" customFormat="1" ht="29.25" customHeight="1" x14ac:dyDescent="0.3">
      <c r="A15" s="26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1"/>
      <c r="C15" s="261"/>
      <c r="D15" s="261"/>
      <c r="E15" s="261"/>
      <c r="F15" s="261"/>
      <c r="G15" s="261"/>
      <c r="H15" s="261"/>
      <c r="I15" s="261"/>
      <c r="J15" s="261"/>
      <c r="K15" s="261"/>
      <c r="L15" s="261"/>
      <c r="M15" s="261"/>
      <c r="N15" s="261"/>
      <c r="O15" s="261"/>
      <c r="P15" s="261"/>
      <c r="Q15" s="71"/>
      <c r="R15" s="63"/>
      <c r="S15" s="63"/>
      <c r="T15" s="63"/>
      <c r="U15" s="63"/>
      <c r="V15" s="63"/>
      <c r="W15" s="63"/>
      <c r="X15" s="63"/>
      <c r="Y15" s="63"/>
    </row>
    <row r="16" spans="1:25" s="61" customFormat="1" ht="18.75" customHeight="1" x14ac:dyDescent="0.2">
      <c r="A16" s="267"/>
      <c r="B16" s="267"/>
      <c r="C16" s="267"/>
      <c r="D16" s="267"/>
      <c r="E16" s="267"/>
      <c r="F16" s="267"/>
      <c r="G16" s="267"/>
      <c r="H16" s="267"/>
      <c r="I16" s="267"/>
      <c r="J16" s="267"/>
      <c r="K16" s="267"/>
      <c r="L16" s="267"/>
      <c r="M16" s="267"/>
      <c r="N16" s="267"/>
      <c r="O16" s="267"/>
      <c r="P16" s="267"/>
      <c r="Q16" s="71"/>
      <c r="R16" s="63"/>
      <c r="S16" s="63"/>
      <c r="T16" s="63"/>
      <c r="U16" s="63"/>
      <c r="V16" s="63"/>
      <c r="W16" s="63"/>
      <c r="X16" s="63"/>
      <c r="Y16" s="63"/>
    </row>
    <row r="17" spans="1:25" s="61" customFormat="1" ht="18.75" customHeight="1" x14ac:dyDescent="0.2">
      <c r="A17" s="255" t="s">
        <v>239</v>
      </c>
      <c r="B17" s="255"/>
      <c r="C17" s="255"/>
      <c r="D17" s="255"/>
      <c r="E17" s="255"/>
      <c r="F17" s="255"/>
      <c r="G17" s="255"/>
      <c r="H17" s="255"/>
      <c r="I17" s="255"/>
      <c r="J17" s="255"/>
      <c r="K17" s="255"/>
      <c r="L17" s="255"/>
      <c r="M17" s="255"/>
      <c r="N17" s="255"/>
      <c r="O17" s="255"/>
      <c r="P17" s="255"/>
      <c r="Q17" s="71"/>
      <c r="R17" s="63"/>
      <c r="S17" s="63"/>
      <c r="T17" s="63"/>
      <c r="U17" s="63"/>
      <c r="V17" s="63"/>
      <c r="W17" s="63"/>
      <c r="X17" s="63"/>
      <c r="Y17" s="63"/>
    </row>
    <row r="18" spans="1:25" s="61" customFormat="1" ht="22.5" customHeight="1" x14ac:dyDescent="0.2">
      <c r="A18" s="248"/>
      <c r="B18" s="248"/>
      <c r="C18" s="248"/>
      <c r="D18" s="248"/>
      <c r="E18" s="248"/>
      <c r="F18" s="248"/>
      <c r="G18" s="248"/>
      <c r="H18" s="248"/>
      <c r="I18" s="248"/>
      <c r="J18" s="248"/>
      <c r="K18" s="248"/>
      <c r="L18" s="248"/>
      <c r="M18" s="248"/>
      <c r="N18" s="248"/>
      <c r="O18" s="248"/>
      <c r="P18" s="248"/>
      <c r="Q18" s="62"/>
      <c r="R18" s="62"/>
      <c r="S18" s="62"/>
      <c r="T18" s="62"/>
      <c r="U18" s="62"/>
      <c r="V18" s="62"/>
    </row>
    <row r="19" spans="1:25" s="61" customFormat="1" ht="106.5" customHeight="1" x14ac:dyDescent="0.2">
      <c r="A19" s="260" t="s">
        <v>96</v>
      </c>
      <c r="B19" s="263" t="s">
        <v>99</v>
      </c>
      <c r="C19" s="264"/>
      <c r="D19" s="263" t="s">
        <v>98</v>
      </c>
      <c r="E19" s="262" t="s">
        <v>263</v>
      </c>
      <c r="F19" s="260" t="s">
        <v>102</v>
      </c>
      <c r="G19" s="262" t="s">
        <v>26</v>
      </c>
      <c r="H19" s="260" t="s">
        <v>67</v>
      </c>
      <c r="I19" s="260" t="s">
        <v>25</v>
      </c>
      <c r="J19" s="260" t="s">
        <v>103</v>
      </c>
      <c r="K19" s="260" t="s">
        <v>24</v>
      </c>
      <c r="L19" s="260" t="s">
        <v>23</v>
      </c>
      <c r="M19" s="260" t="s">
        <v>22</v>
      </c>
      <c r="N19" s="260" t="s">
        <v>120</v>
      </c>
      <c r="O19" s="260"/>
      <c r="P19" s="266" t="s">
        <v>264</v>
      </c>
      <c r="Q19" s="62"/>
      <c r="R19" s="62"/>
      <c r="S19" s="62"/>
      <c r="T19" s="62"/>
      <c r="U19" s="62"/>
      <c r="V19" s="62"/>
    </row>
    <row r="20" spans="1:25" s="61" customFormat="1" ht="117" customHeight="1" x14ac:dyDescent="0.2">
      <c r="A20" s="260"/>
      <c r="B20" s="96" t="s">
        <v>2</v>
      </c>
      <c r="C20" s="96" t="s">
        <v>1</v>
      </c>
      <c r="D20" s="265"/>
      <c r="E20" s="262"/>
      <c r="F20" s="260"/>
      <c r="G20" s="262"/>
      <c r="H20" s="260"/>
      <c r="I20" s="260"/>
      <c r="J20" s="260"/>
      <c r="K20" s="260"/>
      <c r="L20" s="260"/>
      <c r="M20" s="260"/>
      <c r="N20" s="82" t="s">
        <v>100</v>
      </c>
      <c r="O20" s="96" t="s">
        <v>101</v>
      </c>
      <c r="P20" s="266"/>
      <c r="Q20" s="65"/>
      <c r="R20" s="65"/>
      <c r="S20" s="65"/>
      <c r="T20" s="65"/>
      <c r="U20" s="65"/>
      <c r="V20" s="65"/>
      <c r="W20" s="66"/>
      <c r="X20" s="66"/>
      <c r="Y20" s="66"/>
    </row>
    <row r="21" spans="1:25"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3">
        <v>15</v>
      </c>
      <c r="P21" s="82">
        <v>16</v>
      </c>
      <c r="Q21" s="65"/>
      <c r="R21" s="65"/>
      <c r="S21" s="65"/>
      <c r="T21" s="65"/>
      <c r="U21" s="65"/>
      <c r="V21" s="65"/>
      <c r="W21" s="66"/>
      <c r="X21" s="66"/>
      <c r="Y21" s="66"/>
    </row>
    <row r="22" spans="1:25" s="61" customFormat="1" ht="32.25" customHeight="1" x14ac:dyDescent="0.2">
      <c r="A22" s="1"/>
      <c r="B22" s="1"/>
      <c r="C22" s="1"/>
      <c r="D22" s="1"/>
      <c r="E22" s="1"/>
      <c r="F22" s="1"/>
      <c r="G22" s="1"/>
      <c r="H22" s="1"/>
      <c r="I22" s="1"/>
      <c r="J22" s="1"/>
      <c r="K22" s="1"/>
      <c r="L22" s="1"/>
      <c r="M22" s="1"/>
      <c r="N22" s="1"/>
      <c r="O22" s="5"/>
      <c r="P22" s="5"/>
      <c r="Q22" s="65"/>
      <c r="R22" s="65"/>
      <c r="S22" s="65"/>
      <c r="T22" s="65"/>
      <c r="U22" s="65"/>
      <c r="V22" s="65"/>
      <c r="W22" s="66"/>
      <c r="X22" s="66"/>
      <c r="Y22" s="66"/>
    </row>
    <row r="23" spans="1:25" s="61" customFormat="1" ht="18.75" x14ac:dyDescent="0.2">
      <c r="A23" s="135"/>
      <c r="B23" s="135"/>
      <c r="C23" s="135"/>
      <c r="D23" s="135"/>
      <c r="E23" s="135"/>
      <c r="F23" s="135"/>
      <c r="G23" s="135"/>
      <c r="H23" s="135"/>
      <c r="I23" s="21"/>
      <c r="J23" s="21"/>
      <c r="K23" s="21"/>
      <c r="L23" s="21"/>
      <c r="M23" s="136"/>
      <c r="N23" s="136"/>
      <c r="O23" s="65"/>
      <c r="P23" s="65"/>
      <c r="Q23" s="65"/>
      <c r="R23" s="65"/>
      <c r="S23" s="65"/>
      <c r="T23" s="65"/>
      <c r="U23" s="66"/>
      <c r="V23" s="66"/>
      <c r="W23" s="66"/>
      <c r="X23" s="66"/>
      <c r="Y23" s="66"/>
    </row>
    <row r="24" spans="1:25" s="61" customFormat="1" ht="18.75" x14ac:dyDescent="0.2">
      <c r="A24" s="135"/>
      <c r="B24" s="135"/>
      <c r="C24" s="135"/>
      <c r="D24" s="135"/>
      <c r="E24" s="135"/>
      <c r="F24" s="135"/>
      <c r="G24" s="135"/>
      <c r="H24" s="135"/>
      <c r="I24" s="21"/>
      <c r="J24" s="21"/>
      <c r="K24" s="21"/>
      <c r="L24" s="21"/>
      <c r="M24" s="136"/>
      <c r="N24" s="136"/>
      <c r="O24" s="65"/>
      <c r="P24" s="65"/>
      <c r="Q24" s="65"/>
      <c r="R24" s="65"/>
      <c r="S24" s="65"/>
      <c r="T24" s="65"/>
      <c r="U24" s="66"/>
      <c r="V24" s="66"/>
      <c r="W24" s="66"/>
      <c r="X24" s="66"/>
      <c r="Y24" s="66"/>
    </row>
    <row r="25" spans="1:25" s="61" customFormat="1" ht="18.75" x14ac:dyDescent="0.2">
      <c r="A25" s="137"/>
      <c r="B25" s="135"/>
      <c r="C25" s="135"/>
      <c r="D25" s="135"/>
      <c r="E25" s="135"/>
      <c r="F25" s="135"/>
      <c r="G25" s="135"/>
      <c r="H25" s="135"/>
      <c r="I25" s="21"/>
      <c r="J25" s="21"/>
      <c r="K25" s="21"/>
      <c r="L25" s="21"/>
      <c r="M25" s="136"/>
      <c r="N25" s="136"/>
      <c r="O25" s="65"/>
      <c r="P25" s="65"/>
      <c r="Q25" s="65"/>
      <c r="R25" s="65"/>
      <c r="S25" s="65"/>
      <c r="T25" s="65"/>
      <c r="U25" s="66"/>
      <c r="V25" s="66"/>
      <c r="W25" s="66"/>
      <c r="X25" s="66"/>
      <c r="Y25" s="66"/>
    </row>
    <row r="26" spans="1:25" s="61" customFormat="1" ht="18.75" x14ac:dyDescent="0.2">
      <c r="A26" s="137"/>
      <c r="B26" s="135"/>
      <c r="C26" s="135"/>
      <c r="D26" s="135"/>
      <c r="E26" s="135"/>
      <c r="F26" s="135"/>
      <c r="G26" s="135"/>
      <c r="H26" s="135"/>
      <c r="I26" s="21"/>
      <c r="J26" s="21"/>
      <c r="K26" s="21"/>
      <c r="L26" s="21"/>
      <c r="M26" s="136"/>
      <c r="N26" s="136"/>
      <c r="O26" s="65"/>
      <c r="P26" s="65"/>
      <c r="Q26" s="65"/>
      <c r="R26" s="65"/>
      <c r="S26" s="65"/>
      <c r="T26" s="65"/>
      <c r="U26" s="66"/>
      <c r="V26" s="66"/>
      <c r="W26" s="66"/>
      <c r="X26" s="66"/>
      <c r="Y26" s="66"/>
    </row>
    <row r="27" spans="1:25" s="61" customFormat="1" ht="18.75" x14ac:dyDescent="0.2">
      <c r="A27" s="137"/>
      <c r="B27" s="135"/>
      <c r="C27" s="135"/>
      <c r="D27" s="135"/>
      <c r="E27" s="135"/>
      <c r="F27" s="135"/>
      <c r="G27" s="135"/>
      <c r="H27" s="135"/>
      <c r="I27" s="21"/>
      <c r="J27" s="21"/>
      <c r="K27" s="21"/>
      <c r="L27" s="21"/>
      <c r="M27" s="136"/>
      <c r="N27" s="136"/>
      <c r="O27" s="65"/>
      <c r="P27" s="65"/>
      <c r="Q27" s="65"/>
      <c r="R27" s="65"/>
      <c r="S27" s="65"/>
      <c r="T27" s="65"/>
      <c r="U27" s="66"/>
      <c r="V27" s="66"/>
      <c r="W27" s="66"/>
      <c r="X27" s="66"/>
      <c r="Y27" s="66"/>
    </row>
    <row r="28" spans="1:25" s="73" customFormat="1" ht="20.25" customHeight="1" x14ac:dyDescent="0.25">
      <c r="A28" s="138"/>
      <c r="B28" s="138"/>
      <c r="C28" s="138"/>
      <c r="D28" s="138"/>
      <c r="E28" s="138"/>
      <c r="F28" s="138"/>
      <c r="G28" s="138"/>
      <c r="H28" s="138"/>
      <c r="I28" s="138"/>
      <c r="J28" s="138"/>
      <c r="K28" s="138"/>
      <c r="L28" s="139"/>
      <c r="M28" s="139"/>
      <c r="N28" s="139"/>
      <c r="O28" s="139"/>
      <c r="P28" s="139"/>
      <c r="Q28" s="72"/>
      <c r="R28" s="72"/>
      <c r="S28" s="72"/>
      <c r="T28" s="72"/>
      <c r="U28" s="72"/>
      <c r="V28" s="72"/>
      <c r="W28" s="72"/>
      <c r="X28" s="72"/>
      <c r="Y28" s="72"/>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82" priority="1">
      <formula>CELL("защита",A1)</formula>
    </cfRule>
  </conditionalFormatting>
  <conditionalFormatting sqref="A22:P1048576">
    <cfRule type="expression" dxfId="81"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5" customFormat="1" x14ac:dyDescent="0.2">
      <c r="A1" s="256"/>
      <c r="B1" s="256"/>
      <c r="C1" s="256"/>
      <c r="D1" s="256"/>
      <c r="E1" s="256"/>
      <c r="F1" s="256"/>
      <c r="G1" s="256"/>
      <c r="H1" s="256"/>
      <c r="I1" s="256"/>
      <c r="J1" s="256"/>
      <c r="K1" s="256"/>
      <c r="L1" s="256"/>
      <c r="M1" s="256"/>
      <c r="N1" s="256"/>
      <c r="O1" s="256"/>
    </row>
    <row r="2" spans="1:24" s="55" customFormat="1" ht="20.25" x14ac:dyDescent="0.2">
      <c r="A2" s="240" t="s">
        <v>0</v>
      </c>
      <c r="B2" s="240"/>
      <c r="C2" s="240"/>
      <c r="D2" s="240"/>
      <c r="E2" s="240"/>
      <c r="F2" s="240"/>
      <c r="G2" s="240"/>
      <c r="H2" s="240"/>
      <c r="I2" s="240"/>
      <c r="J2" s="240"/>
      <c r="K2" s="240"/>
      <c r="L2" s="240"/>
      <c r="M2" s="240"/>
      <c r="N2" s="240"/>
      <c r="O2" s="240"/>
      <c r="P2" s="51"/>
      <c r="Q2" s="51"/>
      <c r="R2" s="51"/>
      <c r="S2" s="51"/>
      <c r="T2" s="51"/>
      <c r="U2" s="51"/>
      <c r="V2" s="51"/>
      <c r="W2" s="51"/>
      <c r="X2" s="51"/>
    </row>
    <row r="3" spans="1:24" s="55" customFormat="1" ht="18.75" x14ac:dyDescent="0.2">
      <c r="A3" s="270"/>
      <c r="B3" s="270"/>
      <c r="C3" s="270"/>
      <c r="D3" s="270"/>
      <c r="E3" s="270"/>
      <c r="F3" s="270"/>
      <c r="G3" s="270"/>
      <c r="H3" s="270"/>
      <c r="I3" s="270"/>
      <c r="J3" s="270"/>
      <c r="K3" s="270"/>
      <c r="L3" s="270"/>
      <c r="M3" s="270"/>
      <c r="N3" s="270"/>
      <c r="O3" s="270"/>
      <c r="P3" s="51"/>
      <c r="Q3" s="51"/>
      <c r="R3" s="51"/>
      <c r="S3" s="51"/>
      <c r="T3" s="51"/>
      <c r="U3" s="51"/>
      <c r="V3" s="51"/>
      <c r="W3" s="51"/>
      <c r="X3" s="51"/>
    </row>
    <row r="4" spans="1:24" s="55" customFormat="1" ht="18.75"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51"/>
      <c r="Q4" s="51"/>
      <c r="R4" s="51"/>
      <c r="S4" s="51"/>
      <c r="T4" s="51"/>
      <c r="U4" s="51"/>
      <c r="V4" s="51"/>
      <c r="W4" s="51"/>
      <c r="X4" s="51"/>
    </row>
    <row r="5" spans="1:24" s="55" customFormat="1" ht="18.75" x14ac:dyDescent="0.2">
      <c r="A5" s="253" t="s">
        <v>408</v>
      </c>
      <c r="B5" s="253"/>
      <c r="C5" s="253"/>
      <c r="D5" s="253"/>
      <c r="E5" s="253"/>
      <c r="F5" s="253"/>
      <c r="G5" s="253"/>
      <c r="H5" s="253"/>
      <c r="I5" s="253"/>
      <c r="J5" s="253"/>
      <c r="K5" s="253"/>
      <c r="L5" s="253"/>
      <c r="M5" s="253"/>
      <c r="N5" s="253"/>
      <c r="O5" s="253"/>
      <c r="P5" s="51"/>
      <c r="Q5" s="51"/>
      <c r="R5" s="51"/>
      <c r="S5" s="51"/>
      <c r="T5" s="51"/>
      <c r="U5" s="51"/>
      <c r="V5" s="51"/>
      <c r="W5" s="51"/>
      <c r="X5" s="51"/>
    </row>
    <row r="6" spans="1:24" s="55" customFormat="1" ht="18.75" x14ac:dyDescent="0.2">
      <c r="A6" s="270"/>
      <c r="B6" s="270"/>
      <c r="C6" s="270"/>
      <c r="D6" s="270"/>
      <c r="E6" s="270"/>
      <c r="F6" s="270"/>
      <c r="G6" s="270"/>
      <c r="H6" s="270"/>
      <c r="I6" s="270"/>
      <c r="J6" s="270"/>
      <c r="K6" s="270"/>
      <c r="L6" s="270"/>
      <c r="M6" s="270"/>
      <c r="N6" s="270"/>
      <c r="O6" s="270"/>
      <c r="P6" s="51"/>
      <c r="Q6" s="51"/>
      <c r="R6" s="51"/>
      <c r="S6" s="51"/>
      <c r="T6" s="51"/>
      <c r="U6" s="51"/>
      <c r="V6" s="51"/>
      <c r="W6" s="51"/>
      <c r="X6" s="51"/>
    </row>
    <row r="7" spans="1:24" s="55" customFormat="1" ht="18.75" x14ac:dyDescent="0.2">
      <c r="A7" s="258" t="str">
        <f>IF(ISBLANK('1'!C13),CONCATENATE("В разделе 1 формы заполните показатель"," '",'1'!B13,"' "),'1'!C13)</f>
        <v>O_15.25.0296</v>
      </c>
      <c r="B7" s="258"/>
      <c r="C7" s="258"/>
      <c r="D7" s="258"/>
      <c r="E7" s="258"/>
      <c r="F7" s="258"/>
      <c r="G7" s="258"/>
      <c r="H7" s="258"/>
      <c r="I7" s="258"/>
      <c r="J7" s="258"/>
      <c r="K7" s="258"/>
      <c r="L7" s="258"/>
      <c r="M7" s="258"/>
      <c r="N7" s="258"/>
      <c r="O7" s="258"/>
      <c r="P7" s="51"/>
      <c r="Q7" s="51"/>
      <c r="R7" s="51"/>
      <c r="S7" s="51"/>
      <c r="T7" s="51"/>
      <c r="U7" s="51"/>
      <c r="V7" s="51"/>
      <c r="W7" s="51"/>
      <c r="X7" s="51"/>
    </row>
    <row r="8" spans="1:24" s="55" customFormat="1" ht="18.75" x14ac:dyDescent="0.2">
      <c r="A8" s="253" t="s">
        <v>409</v>
      </c>
      <c r="B8" s="253"/>
      <c r="C8" s="253"/>
      <c r="D8" s="253"/>
      <c r="E8" s="253"/>
      <c r="F8" s="253"/>
      <c r="G8" s="253"/>
      <c r="H8" s="253"/>
      <c r="I8" s="253"/>
      <c r="J8" s="253"/>
      <c r="K8" s="253"/>
      <c r="L8" s="253"/>
      <c r="M8" s="253"/>
      <c r="N8" s="253"/>
      <c r="O8" s="253"/>
      <c r="P8" s="51"/>
      <c r="Q8" s="51"/>
      <c r="R8" s="51"/>
      <c r="S8" s="51"/>
      <c r="T8" s="51"/>
      <c r="U8" s="51"/>
      <c r="V8" s="51"/>
      <c r="W8" s="51"/>
      <c r="X8" s="51"/>
    </row>
    <row r="9" spans="1:24" s="60" customFormat="1" ht="15.75" customHeight="1" x14ac:dyDescent="0.2">
      <c r="A9" s="251"/>
      <c r="B9" s="251"/>
      <c r="C9" s="251"/>
      <c r="D9" s="251"/>
      <c r="E9" s="251"/>
      <c r="F9" s="251"/>
      <c r="G9" s="251"/>
      <c r="H9" s="251"/>
      <c r="I9" s="251"/>
      <c r="J9" s="251"/>
      <c r="K9" s="251"/>
      <c r="L9" s="251"/>
      <c r="M9" s="251"/>
      <c r="N9" s="251"/>
      <c r="O9" s="251"/>
      <c r="P9" s="59"/>
      <c r="Q9" s="59"/>
      <c r="R9" s="59"/>
      <c r="S9" s="59"/>
      <c r="T9" s="59"/>
      <c r="U9" s="59"/>
      <c r="V9" s="59"/>
      <c r="W9" s="59"/>
      <c r="X9" s="59"/>
    </row>
    <row r="10" spans="1:24" s="61" customFormat="1" ht="18.75"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2025 году , объект НМА 1 шт.</v>
      </c>
      <c r="B10" s="258"/>
      <c r="C10" s="258"/>
      <c r="D10" s="258"/>
      <c r="E10" s="258"/>
      <c r="F10" s="258"/>
      <c r="G10" s="258"/>
      <c r="H10" s="258"/>
      <c r="I10" s="258"/>
      <c r="J10" s="258"/>
      <c r="K10" s="258"/>
      <c r="L10" s="258"/>
      <c r="M10" s="258"/>
      <c r="N10" s="258"/>
      <c r="O10" s="258"/>
      <c r="P10" s="52"/>
      <c r="Q10" s="52"/>
      <c r="R10" s="52"/>
      <c r="S10" s="52"/>
      <c r="T10" s="52"/>
      <c r="U10" s="52"/>
      <c r="V10" s="52"/>
      <c r="W10" s="52"/>
      <c r="X10" s="52"/>
    </row>
    <row r="11" spans="1:24" s="61" customFormat="1" ht="15" customHeight="1" x14ac:dyDescent="0.2">
      <c r="A11" s="253" t="s">
        <v>410</v>
      </c>
      <c r="B11" s="253"/>
      <c r="C11" s="253"/>
      <c r="D11" s="253"/>
      <c r="E11" s="253"/>
      <c r="F11" s="253"/>
      <c r="G11" s="253"/>
      <c r="H11" s="253"/>
      <c r="I11" s="253"/>
      <c r="J11" s="253"/>
      <c r="K11" s="253"/>
      <c r="L11" s="253"/>
      <c r="M11" s="253"/>
      <c r="N11" s="253"/>
      <c r="O11" s="253"/>
      <c r="P11" s="53"/>
      <c r="Q11" s="53"/>
      <c r="R11" s="53"/>
      <c r="S11" s="53"/>
      <c r="T11" s="53"/>
      <c r="U11" s="53"/>
      <c r="V11" s="53"/>
      <c r="W11" s="53"/>
      <c r="X11" s="53"/>
    </row>
    <row r="12" spans="1:24" s="61" customFormat="1" ht="15" customHeight="1" x14ac:dyDescent="0.2">
      <c r="A12" s="253"/>
      <c r="B12" s="253"/>
      <c r="C12" s="253"/>
      <c r="D12" s="253"/>
      <c r="E12" s="253"/>
      <c r="F12" s="253"/>
      <c r="G12" s="253"/>
      <c r="H12" s="253"/>
      <c r="I12" s="253"/>
      <c r="J12" s="253"/>
      <c r="K12" s="253"/>
      <c r="L12" s="253"/>
      <c r="M12" s="253"/>
      <c r="N12" s="253"/>
      <c r="O12" s="253"/>
      <c r="P12" s="53"/>
      <c r="Q12" s="53"/>
      <c r="R12" s="53"/>
      <c r="S12" s="53"/>
      <c r="T12" s="53"/>
      <c r="U12" s="53"/>
      <c r="V12" s="53"/>
      <c r="W12" s="53"/>
      <c r="X12" s="53"/>
    </row>
    <row r="13" spans="1:24" s="61" customFormat="1" ht="20.2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53"/>
      <c r="Q13" s="53"/>
      <c r="R13" s="53"/>
      <c r="S13" s="53"/>
      <c r="T13" s="53"/>
      <c r="U13" s="53"/>
      <c r="V13" s="53"/>
      <c r="W13" s="53"/>
      <c r="X13" s="53"/>
    </row>
    <row r="14" spans="1:24" s="61" customFormat="1" ht="15" customHeight="1" x14ac:dyDescent="0.2">
      <c r="A14" s="241"/>
      <c r="B14" s="241"/>
      <c r="C14" s="241"/>
      <c r="D14" s="241"/>
      <c r="E14" s="241"/>
      <c r="F14" s="241"/>
      <c r="G14" s="241"/>
      <c r="H14" s="241"/>
      <c r="I14" s="241"/>
      <c r="J14" s="241"/>
      <c r="K14" s="241"/>
      <c r="L14" s="241"/>
      <c r="M14" s="241"/>
      <c r="N14" s="241"/>
      <c r="O14" s="241"/>
      <c r="P14" s="62"/>
      <c r="Q14" s="62"/>
      <c r="R14" s="62"/>
      <c r="S14" s="62"/>
      <c r="T14" s="62"/>
      <c r="U14" s="62"/>
    </row>
    <row r="15" spans="1:24" s="61" customFormat="1" ht="29.25" customHeight="1" x14ac:dyDescent="0.3">
      <c r="A15" s="26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1"/>
      <c r="C15" s="261"/>
      <c r="D15" s="261"/>
      <c r="E15" s="261"/>
      <c r="F15" s="261"/>
      <c r="G15" s="261"/>
      <c r="H15" s="261"/>
      <c r="I15" s="261"/>
      <c r="J15" s="261"/>
      <c r="K15" s="261"/>
      <c r="L15" s="261"/>
      <c r="M15" s="261"/>
      <c r="N15" s="261"/>
      <c r="O15" s="261"/>
      <c r="P15" s="71"/>
      <c r="Q15" s="63"/>
      <c r="R15" s="63"/>
      <c r="S15" s="63"/>
      <c r="T15" s="63"/>
      <c r="U15" s="63"/>
      <c r="V15" s="63"/>
      <c r="W15" s="63"/>
      <c r="X15" s="63"/>
    </row>
    <row r="16" spans="1:24" s="61" customFormat="1" ht="18.75" customHeight="1" x14ac:dyDescent="0.2">
      <c r="A16" s="267"/>
      <c r="B16" s="267"/>
      <c r="C16" s="267"/>
      <c r="D16" s="267"/>
      <c r="E16" s="267"/>
      <c r="F16" s="267"/>
      <c r="G16" s="267"/>
      <c r="H16" s="267"/>
      <c r="I16" s="267"/>
      <c r="J16" s="267"/>
      <c r="K16" s="267"/>
      <c r="L16" s="267"/>
      <c r="M16" s="267"/>
      <c r="N16" s="267"/>
      <c r="O16" s="267"/>
      <c r="P16" s="71"/>
      <c r="Q16" s="63"/>
      <c r="R16" s="63"/>
      <c r="S16" s="63"/>
      <c r="T16" s="63"/>
      <c r="U16" s="63"/>
      <c r="V16" s="63"/>
      <c r="W16" s="63"/>
      <c r="X16" s="63"/>
    </row>
    <row r="17" spans="1:24" s="61" customFormat="1" ht="18.75" customHeight="1" x14ac:dyDescent="0.2">
      <c r="A17" s="255" t="s">
        <v>240</v>
      </c>
      <c r="B17" s="255"/>
      <c r="C17" s="255"/>
      <c r="D17" s="255"/>
      <c r="E17" s="255"/>
      <c r="F17" s="255"/>
      <c r="G17" s="255"/>
      <c r="H17" s="255"/>
      <c r="I17" s="255"/>
      <c r="J17" s="255"/>
      <c r="K17" s="255"/>
      <c r="L17" s="255"/>
      <c r="M17" s="255"/>
      <c r="N17" s="255"/>
      <c r="O17" s="255"/>
      <c r="P17" s="71"/>
      <c r="Q17" s="63"/>
      <c r="R17" s="63"/>
      <c r="S17" s="63"/>
      <c r="T17" s="63"/>
      <c r="U17" s="63"/>
      <c r="V17" s="63"/>
      <c r="W17" s="63"/>
      <c r="X17" s="63"/>
    </row>
    <row r="18" spans="1:24" s="61" customFormat="1" ht="22.5" customHeight="1" x14ac:dyDescent="0.2">
      <c r="A18" s="248"/>
      <c r="B18" s="248"/>
      <c r="C18" s="248"/>
      <c r="D18" s="248"/>
      <c r="E18" s="248"/>
      <c r="F18" s="248"/>
      <c r="G18" s="248"/>
      <c r="H18" s="248"/>
      <c r="I18" s="248"/>
      <c r="J18" s="248"/>
      <c r="K18" s="248"/>
      <c r="L18" s="248"/>
      <c r="M18" s="248"/>
      <c r="N18" s="248"/>
      <c r="O18" s="248"/>
      <c r="P18" s="62"/>
      <c r="Q18" s="62"/>
      <c r="R18" s="62"/>
      <c r="S18" s="62"/>
      <c r="T18" s="62"/>
      <c r="U18" s="62"/>
    </row>
    <row r="19" spans="1:24" s="61" customFormat="1" ht="106.5" customHeight="1" x14ac:dyDescent="0.2">
      <c r="A19" s="260" t="s">
        <v>96</v>
      </c>
      <c r="B19" s="263" t="s">
        <v>122</v>
      </c>
      <c r="C19" s="264"/>
      <c r="D19" s="263" t="s">
        <v>123</v>
      </c>
      <c r="E19" s="262" t="s">
        <v>265</v>
      </c>
      <c r="F19" s="260" t="s">
        <v>124</v>
      </c>
      <c r="G19" s="260" t="s">
        <v>125</v>
      </c>
      <c r="H19" s="260" t="s">
        <v>126</v>
      </c>
      <c r="I19" s="260" t="s">
        <v>127</v>
      </c>
      <c r="J19" s="260" t="s">
        <v>128</v>
      </c>
      <c r="K19" s="260" t="s">
        <v>129</v>
      </c>
      <c r="L19" s="260" t="s">
        <v>266</v>
      </c>
      <c r="M19" s="260" t="s">
        <v>130</v>
      </c>
      <c r="N19" s="260"/>
      <c r="O19" s="268" t="s">
        <v>267</v>
      </c>
      <c r="P19" s="62"/>
      <c r="Q19" s="62"/>
      <c r="R19" s="62"/>
      <c r="S19" s="62"/>
      <c r="T19" s="62"/>
      <c r="U19" s="62"/>
    </row>
    <row r="20" spans="1:24" s="61" customFormat="1" ht="137.25" customHeight="1" x14ac:dyDescent="0.2">
      <c r="A20" s="260"/>
      <c r="B20" s="96" t="s">
        <v>2</v>
      </c>
      <c r="C20" s="96" t="s">
        <v>1</v>
      </c>
      <c r="D20" s="265"/>
      <c r="E20" s="262"/>
      <c r="F20" s="260"/>
      <c r="G20" s="260"/>
      <c r="H20" s="260"/>
      <c r="I20" s="260"/>
      <c r="J20" s="260"/>
      <c r="K20" s="260"/>
      <c r="L20" s="260"/>
      <c r="M20" s="82" t="s">
        <v>131</v>
      </c>
      <c r="N20" s="96" t="s">
        <v>426</v>
      </c>
      <c r="O20" s="269"/>
      <c r="P20" s="65"/>
      <c r="Q20" s="65"/>
      <c r="R20" s="65"/>
      <c r="S20" s="65"/>
      <c r="T20" s="65"/>
      <c r="U20" s="65"/>
      <c r="V20" s="66"/>
      <c r="W20" s="66"/>
      <c r="X20" s="66"/>
    </row>
    <row r="21" spans="1:24"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2">
        <v>15</v>
      </c>
      <c r="P21" s="65"/>
      <c r="Q21" s="65"/>
      <c r="R21" s="65"/>
      <c r="S21" s="65"/>
      <c r="T21" s="65"/>
      <c r="U21" s="65"/>
      <c r="V21" s="66"/>
      <c r="W21" s="66"/>
      <c r="X21" s="66"/>
    </row>
    <row r="22" spans="1:24" s="61" customFormat="1" ht="32.25" customHeight="1" x14ac:dyDescent="0.2">
      <c r="A22" s="1"/>
      <c r="B22" s="1"/>
      <c r="C22" s="1"/>
      <c r="D22" s="1"/>
      <c r="E22" s="1"/>
      <c r="F22" s="1"/>
      <c r="G22" s="1"/>
      <c r="H22" s="1"/>
      <c r="I22" s="1"/>
      <c r="J22" s="1"/>
      <c r="K22" s="1"/>
      <c r="L22" s="1"/>
      <c r="M22" s="1"/>
      <c r="N22" s="5"/>
      <c r="O22" s="5"/>
      <c r="P22" s="65"/>
      <c r="Q22" s="65"/>
      <c r="R22" s="65"/>
      <c r="S22" s="65"/>
      <c r="T22" s="65"/>
      <c r="U22" s="65"/>
      <c r="V22" s="66"/>
      <c r="W22" s="66"/>
      <c r="X22" s="66"/>
    </row>
    <row r="23" spans="1:24" s="61" customFormat="1" ht="18.75" x14ac:dyDescent="0.2">
      <c r="A23" s="135"/>
      <c r="B23" s="135"/>
      <c r="C23" s="135"/>
      <c r="D23" s="135"/>
      <c r="E23" s="135"/>
      <c r="F23" s="135"/>
      <c r="G23" s="135"/>
      <c r="H23" s="135"/>
      <c r="I23" s="21"/>
      <c r="J23" s="21"/>
      <c r="K23" s="21"/>
      <c r="L23" s="136"/>
      <c r="M23" s="136"/>
      <c r="N23" s="65"/>
      <c r="O23" s="65"/>
      <c r="P23" s="65"/>
      <c r="Q23" s="65"/>
      <c r="R23" s="65"/>
      <c r="S23" s="65"/>
      <c r="T23" s="66"/>
      <c r="U23" s="66"/>
      <c r="V23" s="66"/>
      <c r="W23" s="66"/>
      <c r="X23" s="66"/>
    </row>
    <row r="24" spans="1:24" s="61" customFormat="1" ht="18.75" x14ac:dyDescent="0.2">
      <c r="A24" s="135"/>
      <c r="B24" s="135"/>
      <c r="C24" s="135"/>
      <c r="D24" s="135"/>
      <c r="E24" s="135"/>
      <c r="F24" s="135"/>
      <c r="G24" s="135"/>
      <c r="H24" s="135"/>
      <c r="I24" s="21"/>
      <c r="J24" s="21"/>
      <c r="K24" s="21"/>
      <c r="L24" s="136"/>
      <c r="M24" s="136"/>
      <c r="N24" s="65"/>
      <c r="O24" s="65"/>
      <c r="P24" s="65"/>
      <c r="Q24" s="65"/>
      <c r="R24" s="65"/>
      <c r="S24" s="65"/>
      <c r="T24" s="66"/>
      <c r="U24" s="66"/>
      <c r="V24" s="66"/>
      <c r="W24" s="66"/>
      <c r="X24" s="66"/>
    </row>
    <row r="25" spans="1:24" s="61" customFormat="1" ht="18.75" x14ac:dyDescent="0.2">
      <c r="A25" s="137"/>
      <c r="B25" s="135"/>
      <c r="C25" s="135"/>
      <c r="D25" s="135"/>
      <c r="E25" s="135"/>
      <c r="F25" s="135"/>
      <c r="G25" s="135"/>
      <c r="H25" s="135"/>
      <c r="I25" s="21"/>
      <c r="J25" s="21"/>
      <c r="K25" s="21"/>
      <c r="L25" s="136"/>
      <c r="M25" s="136"/>
      <c r="N25" s="65"/>
      <c r="O25" s="65"/>
      <c r="P25" s="65"/>
      <c r="Q25" s="65"/>
      <c r="R25" s="65"/>
      <c r="S25" s="65"/>
      <c r="T25" s="66"/>
      <c r="U25" s="66"/>
      <c r="V25" s="66"/>
      <c r="W25" s="66"/>
      <c r="X25" s="66"/>
    </row>
    <row r="26" spans="1:24" s="61" customFormat="1" ht="18.75" x14ac:dyDescent="0.2">
      <c r="A26" s="137"/>
      <c r="B26" s="135"/>
      <c r="C26" s="135"/>
      <c r="D26" s="135"/>
      <c r="E26" s="135"/>
      <c r="F26" s="135"/>
      <c r="G26" s="135"/>
      <c r="H26" s="135"/>
      <c r="I26" s="21"/>
      <c r="J26" s="21"/>
      <c r="K26" s="21"/>
      <c r="L26" s="136"/>
      <c r="M26" s="136"/>
      <c r="N26" s="65"/>
      <c r="O26" s="65"/>
      <c r="P26" s="65"/>
      <c r="Q26" s="65"/>
      <c r="R26" s="65"/>
      <c r="S26" s="65"/>
      <c r="T26" s="66"/>
      <c r="U26" s="66"/>
      <c r="V26" s="66"/>
      <c r="W26" s="66"/>
      <c r="X26" s="66"/>
    </row>
    <row r="27" spans="1:24" s="61" customFormat="1" ht="18.75" x14ac:dyDescent="0.2">
      <c r="A27" s="137"/>
      <c r="B27" s="135"/>
      <c r="C27" s="135"/>
      <c r="D27" s="135"/>
      <c r="E27" s="135"/>
      <c r="F27" s="135"/>
      <c r="G27" s="135"/>
      <c r="H27" s="135"/>
      <c r="I27" s="21"/>
      <c r="J27" s="21"/>
      <c r="K27" s="21"/>
      <c r="L27" s="136"/>
      <c r="M27" s="136"/>
      <c r="N27" s="65"/>
      <c r="O27" s="65"/>
      <c r="P27" s="65"/>
      <c r="Q27" s="65"/>
      <c r="R27" s="65"/>
      <c r="S27" s="65"/>
      <c r="T27" s="66"/>
      <c r="U27" s="66"/>
      <c r="V27" s="66"/>
      <c r="W27" s="66"/>
      <c r="X27" s="66"/>
    </row>
    <row r="28" spans="1:24" s="73" customFormat="1" ht="20.25" customHeight="1" x14ac:dyDescent="0.25">
      <c r="A28" s="138"/>
      <c r="B28" s="138"/>
      <c r="C28" s="138"/>
      <c r="D28" s="138"/>
      <c r="E28" s="138"/>
      <c r="F28" s="138"/>
      <c r="G28" s="138"/>
      <c r="H28" s="138"/>
      <c r="I28" s="138"/>
      <c r="J28" s="138"/>
      <c r="K28" s="138"/>
      <c r="L28" s="138"/>
      <c r="M28" s="138"/>
      <c r="N28" s="138"/>
      <c r="O28" s="139"/>
      <c r="P28" s="72"/>
      <c r="Q28" s="72"/>
      <c r="R28" s="72"/>
      <c r="S28" s="72"/>
      <c r="T28" s="72"/>
      <c r="U28" s="72"/>
      <c r="V28" s="72"/>
      <c r="W28" s="72"/>
      <c r="X28" s="72"/>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80" priority="1">
      <formula>CELL("защита",A1)</formula>
    </cfRule>
  </conditionalFormatting>
  <conditionalFormatting sqref="A22:O1048576">
    <cfRule type="expression" dxfId="7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8" style="30" bestFit="1" customWidth="1"/>
    <col min="11" max="11" width="16.42578125" style="30" customWidth="1"/>
    <col min="12" max="13" width="8.7109375" style="30" customWidth="1"/>
    <col min="14" max="14" width="17.5703125" style="30" customWidth="1"/>
    <col min="15" max="15" width="17.42578125" style="30" customWidth="1"/>
    <col min="16" max="16" width="8.7109375" style="30" customWidth="1"/>
    <col min="17" max="17" width="9.85546875" style="30" customWidth="1"/>
    <col min="18" max="18" width="16.7109375" style="30" customWidth="1"/>
    <col min="19" max="19" width="17" style="30" customWidth="1"/>
    <col min="20" max="20" width="22.5703125" style="30" customWidth="1"/>
    <col min="21" max="21" width="23.42578125" style="30" customWidth="1"/>
    <col min="22" max="22" width="18.42578125" style="30" customWidth="1"/>
    <col min="23" max="23" width="18.28515625" style="30" customWidth="1"/>
    <col min="24" max="24" width="16.5703125" style="30" customWidth="1"/>
    <col min="25" max="25" width="19.42578125" style="30" customWidth="1"/>
    <col min="26" max="26" width="21.85546875" style="30" customWidth="1"/>
    <col min="27" max="27" width="10.5703125" style="30" customWidth="1"/>
    <col min="28" max="28" width="9.85546875" style="30" customWidth="1"/>
    <col min="29" max="29" width="14.140625" style="30" customWidth="1"/>
    <col min="30" max="30" width="11.85546875" style="30" customWidth="1"/>
    <col min="31" max="34" width="19.42578125" style="30" customWidth="1"/>
    <col min="35" max="35" width="20.42578125" style="30" customWidth="1"/>
    <col min="36" max="36" width="21.140625" style="30" customWidth="1"/>
    <col min="37" max="37" width="17.5703125" style="30" customWidth="1"/>
    <col min="38" max="38" width="14.5703125" style="30" customWidth="1"/>
    <col min="39" max="39" width="10.7109375" style="30"/>
    <col min="40" max="40" width="19.140625" style="30" customWidth="1"/>
    <col min="41" max="41" width="20.42578125" style="30" customWidth="1"/>
    <col min="42" max="259" width="10.7109375" style="30"/>
    <col min="260" max="264" width="15.7109375" style="30" customWidth="1"/>
    <col min="265" max="268" width="12.7109375" style="30" customWidth="1"/>
    <col min="269" max="272" width="15.7109375" style="30" customWidth="1"/>
    <col min="273" max="273" width="22.85546875" style="30" customWidth="1"/>
    <col min="274" max="274" width="20.7109375" style="30" customWidth="1"/>
    <col min="275" max="275" width="16.7109375" style="30" customWidth="1"/>
    <col min="276" max="515" width="10.7109375" style="30"/>
    <col min="516" max="520" width="15.7109375" style="30" customWidth="1"/>
    <col min="521" max="524" width="12.7109375" style="30" customWidth="1"/>
    <col min="525" max="528" width="15.7109375" style="30" customWidth="1"/>
    <col min="529" max="529" width="22.85546875" style="30" customWidth="1"/>
    <col min="530" max="530" width="20.7109375" style="30" customWidth="1"/>
    <col min="531" max="531" width="16.7109375" style="30" customWidth="1"/>
    <col min="532" max="771" width="10.7109375" style="30"/>
    <col min="772" max="776" width="15.7109375" style="30" customWidth="1"/>
    <col min="777" max="780" width="12.7109375" style="30" customWidth="1"/>
    <col min="781" max="784" width="15.7109375" style="30" customWidth="1"/>
    <col min="785" max="785" width="22.85546875" style="30" customWidth="1"/>
    <col min="786" max="786" width="20.7109375" style="30" customWidth="1"/>
    <col min="787" max="787" width="16.7109375" style="30" customWidth="1"/>
    <col min="788" max="1027" width="10.7109375" style="30"/>
    <col min="1028" max="1032" width="15.7109375" style="30" customWidth="1"/>
    <col min="1033" max="1036" width="12.7109375" style="30" customWidth="1"/>
    <col min="1037" max="1040" width="15.7109375" style="30" customWidth="1"/>
    <col min="1041" max="1041" width="22.85546875" style="30" customWidth="1"/>
    <col min="1042" max="1042" width="20.7109375" style="30" customWidth="1"/>
    <col min="1043" max="1043" width="16.7109375" style="30" customWidth="1"/>
    <col min="1044" max="1283" width="10.7109375" style="30"/>
    <col min="1284" max="1288" width="15.7109375" style="30" customWidth="1"/>
    <col min="1289" max="1292" width="12.7109375" style="30" customWidth="1"/>
    <col min="1293" max="1296" width="15.7109375" style="30" customWidth="1"/>
    <col min="1297" max="1297" width="22.85546875" style="30" customWidth="1"/>
    <col min="1298" max="1298" width="20.7109375" style="30" customWidth="1"/>
    <col min="1299" max="1299" width="16.7109375" style="30" customWidth="1"/>
    <col min="1300" max="1539" width="10.7109375" style="30"/>
    <col min="1540" max="1544" width="15.7109375" style="30" customWidth="1"/>
    <col min="1545" max="1548" width="12.7109375" style="30" customWidth="1"/>
    <col min="1549" max="1552" width="15.7109375" style="30" customWidth="1"/>
    <col min="1553" max="1553" width="22.85546875" style="30" customWidth="1"/>
    <col min="1554" max="1554" width="20.7109375" style="30" customWidth="1"/>
    <col min="1555" max="1555" width="16.7109375" style="30" customWidth="1"/>
    <col min="1556" max="1795" width="10.7109375" style="30"/>
    <col min="1796" max="1800" width="15.7109375" style="30" customWidth="1"/>
    <col min="1801" max="1804" width="12.7109375" style="30" customWidth="1"/>
    <col min="1805" max="1808" width="15.7109375" style="30" customWidth="1"/>
    <col min="1809" max="1809" width="22.85546875" style="30" customWidth="1"/>
    <col min="1810" max="1810" width="20.7109375" style="30" customWidth="1"/>
    <col min="1811" max="1811" width="16.7109375" style="30" customWidth="1"/>
    <col min="1812" max="2051" width="10.7109375" style="30"/>
    <col min="2052" max="2056" width="15.7109375" style="30" customWidth="1"/>
    <col min="2057" max="2060" width="12.7109375" style="30" customWidth="1"/>
    <col min="2061" max="2064" width="15.7109375" style="30" customWidth="1"/>
    <col min="2065" max="2065" width="22.85546875" style="30" customWidth="1"/>
    <col min="2066" max="2066" width="20.7109375" style="30" customWidth="1"/>
    <col min="2067" max="2067" width="16.7109375" style="30" customWidth="1"/>
    <col min="2068" max="2307" width="10.7109375" style="30"/>
    <col min="2308" max="2312" width="15.7109375" style="30" customWidth="1"/>
    <col min="2313" max="2316" width="12.7109375" style="30" customWidth="1"/>
    <col min="2317" max="2320" width="15.7109375" style="30" customWidth="1"/>
    <col min="2321" max="2321" width="22.85546875" style="30" customWidth="1"/>
    <col min="2322" max="2322" width="20.7109375" style="30" customWidth="1"/>
    <col min="2323" max="2323" width="16.7109375" style="30" customWidth="1"/>
    <col min="2324" max="2563" width="10.7109375" style="30"/>
    <col min="2564" max="2568" width="15.7109375" style="30" customWidth="1"/>
    <col min="2569" max="2572" width="12.7109375" style="30" customWidth="1"/>
    <col min="2573" max="2576" width="15.7109375" style="30" customWidth="1"/>
    <col min="2577" max="2577" width="22.85546875" style="30" customWidth="1"/>
    <col min="2578" max="2578" width="20.7109375" style="30" customWidth="1"/>
    <col min="2579" max="2579" width="16.7109375" style="30" customWidth="1"/>
    <col min="2580" max="2819" width="10.7109375" style="30"/>
    <col min="2820" max="2824" width="15.7109375" style="30" customWidth="1"/>
    <col min="2825" max="2828" width="12.7109375" style="30" customWidth="1"/>
    <col min="2829" max="2832" width="15.7109375" style="30" customWidth="1"/>
    <col min="2833" max="2833" width="22.85546875" style="30" customWidth="1"/>
    <col min="2834" max="2834" width="20.7109375" style="30" customWidth="1"/>
    <col min="2835" max="2835" width="16.7109375" style="30" customWidth="1"/>
    <col min="2836" max="3075" width="10.7109375" style="30"/>
    <col min="3076" max="3080" width="15.7109375" style="30" customWidth="1"/>
    <col min="3081" max="3084" width="12.7109375" style="30" customWidth="1"/>
    <col min="3085" max="3088" width="15.7109375" style="30" customWidth="1"/>
    <col min="3089" max="3089" width="22.85546875" style="30" customWidth="1"/>
    <col min="3090" max="3090" width="20.7109375" style="30" customWidth="1"/>
    <col min="3091" max="3091" width="16.7109375" style="30" customWidth="1"/>
    <col min="3092" max="3331" width="10.7109375" style="30"/>
    <col min="3332" max="3336" width="15.7109375" style="30" customWidth="1"/>
    <col min="3337" max="3340" width="12.7109375" style="30" customWidth="1"/>
    <col min="3341" max="3344" width="15.7109375" style="30" customWidth="1"/>
    <col min="3345" max="3345" width="22.85546875" style="30" customWidth="1"/>
    <col min="3346" max="3346" width="20.7109375" style="30" customWidth="1"/>
    <col min="3347" max="3347" width="16.7109375" style="30" customWidth="1"/>
    <col min="3348" max="3587" width="10.7109375" style="30"/>
    <col min="3588" max="3592" width="15.7109375" style="30" customWidth="1"/>
    <col min="3593" max="3596" width="12.7109375" style="30" customWidth="1"/>
    <col min="3597" max="3600" width="15.7109375" style="30" customWidth="1"/>
    <col min="3601" max="3601" width="22.85546875" style="30" customWidth="1"/>
    <col min="3602" max="3602" width="20.7109375" style="30" customWidth="1"/>
    <col min="3603" max="3603" width="16.7109375" style="30" customWidth="1"/>
    <col min="3604" max="3843" width="10.7109375" style="30"/>
    <col min="3844" max="3848" width="15.7109375" style="30" customWidth="1"/>
    <col min="3849" max="3852" width="12.7109375" style="30" customWidth="1"/>
    <col min="3853" max="3856" width="15.7109375" style="30" customWidth="1"/>
    <col min="3857" max="3857" width="22.85546875" style="30" customWidth="1"/>
    <col min="3858" max="3858" width="20.7109375" style="30" customWidth="1"/>
    <col min="3859" max="3859" width="16.7109375" style="30" customWidth="1"/>
    <col min="3860" max="4099" width="10.7109375" style="30"/>
    <col min="4100" max="4104" width="15.7109375" style="30" customWidth="1"/>
    <col min="4105" max="4108" width="12.7109375" style="30" customWidth="1"/>
    <col min="4109" max="4112" width="15.7109375" style="30" customWidth="1"/>
    <col min="4113" max="4113" width="22.85546875" style="30" customWidth="1"/>
    <col min="4114" max="4114" width="20.7109375" style="30" customWidth="1"/>
    <col min="4115" max="4115" width="16.7109375" style="30" customWidth="1"/>
    <col min="4116" max="4355" width="10.7109375" style="30"/>
    <col min="4356" max="4360" width="15.7109375" style="30" customWidth="1"/>
    <col min="4361" max="4364" width="12.7109375" style="30" customWidth="1"/>
    <col min="4365" max="4368" width="15.7109375" style="30" customWidth="1"/>
    <col min="4369" max="4369" width="22.85546875" style="30" customWidth="1"/>
    <col min="4370" max="4370" width="20.7109375" style="30" customWidth="1"/>
    <col min="4371" max="4371" width="16.7109375" style="30" customWidth="1"/>
    <col min="4372" max="4611" width="10.7109375" style="30"/>
    <col min="4612" max="4616" width="15.7109375" style="30" customWidth="1"/>
    <col min="4617" max="4620" width="12.7109375" style="30" customWidth="1"/>
    <col min="4621" max="4624" width="15.7109375" style="30" customWidth="1"/>
    <col min="4625" max="4625" width="22.85546875" style="30" customWidth="1"/>
    <col min="4626" max="4626" width="20.7109375" style="30" customWidth="1"/>
    <col min="4627" max="4627" width="16.7109375" style="30" customWidth="1"/>
    <col min="4628" max="4867" width="10.7109375" style="30"/>
    <col min="4868" max="4872" width="15.7109375" style="30" customWidth="1"/>
    <col min="4873" max="4876" width="12.7109375" style="30" customWidth="1"/>
    <col min="4877" max="4880" width="15.7109375" style="30" customWidth="1"/>
    <col min="4881" max="4881" width="22.85546875" style="30" customWidth="1"/>
    <col min="4882" max="4882" width="20.7109375" style="30" customWidth="1"/>
    <col min="4883" max="4883" width="16.7109375" style="30" customWidth="1"/>
    <col min="4884" max="5123" width="10.7109375" style="30"/>
    <col min="5124" max="5128" width="15.7109375" style="30" customWidth="1"/>
    <col min="5129" max="5132" width="12.7109375" style="30" customWidth="1"/>
    <col min="5133" max="5136" width="15.7109375" style="30" customWidth="1"/>
    <col min="5137" max="5137" width="22.85546875" style="30" customWidth="1"/>
    <col min="5138" max="5138" width="20.7109375" style="30" customWidth="1"/>
    <col min="5139" max="5139" width="16.7109375" style="30" customWidth="1"/>
    <col min="5140" max="5379" width="10.7109375" style="30"/>
    <col min="5380" max="5384" width="15.7109375" style="30" customWidth="1"/>
    <col min="5385" max="5388" width="12.7109375" style="30" customWidth="1"/>
    <col min="5389" max="5392" width="15.7109375" style="30" customWidth="1"/>
    <col min="5393" max="5393" width="22.85546875" style="30" customWidth="1"/>
    <col min="5394" max="5394" width="20.7109375" style="30" customWidth="1"/>
    <col min="5395" max="5395" width="16.7109375" style="30" customWidth="1"/>
    <col min="5396" max="5635" width="10.7109375" style="30"/>
    <col min="5636" max="5640" width="15.7109375" style="30" customWidth="1"/>
    <col min="5641" max="5644" width="12.7109375" style="30" customWidth="1"/>
    <col min="5645" max="5648" width="15.7109375" style="30" customWidth="1"/>
    <col min="5649" max="5649" width="22.85546875" style="30" customWidth="1"/>
    <col min="5650" max="5650" width="20.7109375" style="30" customWidth="1"/>
    <col min="5651" max="5651" width="16.7109375" style="30" customWidth="1"/>
    <col min="5652" max="5891" width="10.7109375" style="30"/>
    <col min="5892" max="5896" width="15.7109375" style="30" customWidth="1"/>
    <col min="5897" max="5900" width="12.7109375" style="30" customWidth="1"/>
    <col min="5901" max="5904" width="15.7109375" style="30" customWidth="1"/>
    <col min="5905" max="5905" width="22.85546875" style="30" customWidth="1"/>
    <col min="5906" max="5906" width="20.7109375" style="30" customWidth="1"/>
    <col min="5907" max="5907" width="16.7109375" style="30" customWidth="1"/>
    <col min="5908" max="6147" width="10.7109375" style="30"/>
    <col min="6148" max="6152" width="15.7109375" style="30" customWidth="1"/>
    <col min="6153" max="6156" width="12.7109375" style="30" customWidth="1"/>
    <col min="6157" max="6160" width="15.7109375" style="30" customWidth="1"/>
    <col min="6161" max="6161" width="22.85546875" style="30" customWidth="1"/>
    <col min="6162" max="6162" width="20.7109375" style="30" customWidth="1"/>
    <col min="6163" max="6163" width="16.7109375" style="30" customWidth="1"/>
    <col min="6164" max="6403" width="10.7109375" style="30"/>
    <col min="6404" max="6408" width="15.7109375" style="30" customWidth="1"/>
    <col min="6409" max="6412" width="12.7109375" style="30" customWidth="1"/>
    <col min="6413" max="6416" width="15.7109375" style="30" customWidth="1"/>
    <col min="6417" max="6417" width="22.85546875" style="30" customWidth="1"/>
    <col min="6418" max="6418" width="20.7109375" style="30" customWidth="1"/>
    <col min="6419" max="6419" width="16.7109375" style="30" customWidth="1"/>
    <col min="6420" max="6659" width="10.7109375" style="30"/>
    <col min="6660" max="6664" width="15.7109375" style="30" customWidth="1"/>
    <col min="6665" max="6668" width="12.7109375" style="30" customWidth="1"/>
    <col min="6669" max="6672" width="15.7109375" style="30" customWidth="1"/>
    <col min="6673" max="6673" width="22.85546875" style="30" customWidth="1"/>
    <col min="6674" max="6674" width="20.7109375" style="30" customWidth="1"/>
    <col min="6675" max="6675" width="16.7109375" style="30" customWidth="1"/>
    <col min="6676" max="6915" width="10.7109375" style="30"/>
    <col min="6916" max="6920" width="15.7109375" style="30" customWidth="1"/>
    <col min="6921" max="6924" width="12.7109375" style="30" customWidth="1"/>
    <col min="6925" max="6928" width="15.7109375" style="30" customWidth="1"/>
    <col min="6929" max="6929" width="22.85546875" style="30" customWidth="1"/>
    <col min="6930" max="6930" width="20.7109375" style="30" customWidth="1"/>
    <col min="6931" max="6931" width="16.7109375" style="30" customWidth="1"/>
    <col min="6932" max="7171" width="10.7109375" style="30"/>
    <col min="7172" max="7176" width="15.7109375" style="30" customWidth="1"/>
    <col min="7177" max="7180" width="12.7109375" style="30" customWidth="1"/>
    <col min="7181" max="7184" width="15.7109375" style="30" customWidth="1"/>
    <col min="7185" max="7185" width="22.85546875" style="30" customWidth="1"/>
    <col min="7186" max="7186" width="20.7109375" style="30" customWidth="1"/>
    <col min="7187" max="7187" width="16.7109375" style="30" customWidth="1"/>
    <col min="7188" max="7427" width="10.7109375" style="30"/>
    <col min="7428" max="7432" width="15.7109375" style="30" customWidth="1"/>
    <col min="7433" max="7436" width="12.7109375" style="30" customWidth="1"/>
    <col min="7437" max="7440" width="15.7109375" style="30" customWidth="1"/>
    <col min="7441" max="7441" width="22.85546875" style="30" customWidth="1"/>
    <col min="7442" max="7442" width="20.7109375" style="30" customWidth="1"/>
    <col min="7443" max="7443" width="16.7109375" style="30" customWidth="1"/>
    <col min="7444" max="7683" width="10.7109375" style="30"/>
    <col min="7684" max="7688" width="15.7109375" style="30" customWidth="1"/>
    <col min="7689" max="7692" width="12.7109375" style="30" customWidth="1"/>
    <col min="7693" max="7696" width="15.7109375" style="30" customWidth="1"/>
    <col min="7697" max="7697" width="22.85546875" style="30" customWidth="1"/>
    <col min="7698" max="7698" width="20.7109375" style="30" customWidth="1"/>
    <col min="7699" max="7699" width="16.7109375" style="30" customWidth="1"/>
    <col min="7700" max="7939" width="10.7109375" style="30"/>
    <col min="7940" max="7944" width="15.7109375" style="30" customWidth="1"/>
    <col min="7945" max="7948" width="12.7109375" style="30" customWidth="1"/>
    <col min="7949" max="7952" width="15.7109375" style="30" customWidth="1"/>
    <col min="7953" max="7953" width="22.85546875" style="30" customWidth="1"/>
    <col min="7954" max="7954" width="20.7109375" style="30" customWidth="1"/>
    <col min="7955" max="7955" width="16.7109375" style="30" customWidth="1"/>
    <col min="7956" max="8195" width="10.7109375" style="30"/>
    <col min="8196" max="8200" width="15.7109375" style="30" customWidth="1"/>
    <col min="8201" max="8204" width="12.7109375" style="30" customWidth="1"/>
    <col min="8205" max="8208" width="15.7109375" style="30" customWidth="1"/>
    <col min="8209" max="8209" width="22.85546875" style="30" customWidth="1"/>
    <col min="8210" max="8210" width="20.7109375" style="30" customWidth="1"/>
    <col min="8211" max="8211" width="16.7109375" style="30" customWidth="1"/>
    <col min="8212" max="8451" width="10.7109375" style="30"/>
    <col min="8452" max="8456" width="15.7109375" style="30" customWidth="1"/>
    <col min="8457" max="8460" width="12.7109375" style="30" customWidth="1"/>
    <col min="8461" max="8464" width="15.7109375" style="30" customWidth="1"/>
    <col min="8465" max="8465" width="22.85546875" style="30" customWidth="1"/>
    <col min="8466" max="8466" width="20.7109375" style="30" customWidth="1"/>
    <col min="8467" max="8467" width="16.7109375" style="30" customWidth="1"/>
    <col min="8468" max="8707" width="10.7109375" style="30"/>
    <col min="8708" max="8712" width="15.7109375" style="30" customWidth="1"/>
    <col min="8713" max="8716" width="12.7109375" style="30" customWidth="1"/>
    <col min="8717" max="8720" width="15.7109375" style="30" customWidth="1"/>
    <col min="8721" max="8721" width="22.85546875" style="30" customWidth="1"/>
    <col min="8722" max="8722" width="20.7109375" style="30" customWidth="1"/>
    <col min="8723" max="8723" width="16.7109375" style="30" customWidth="1"/>
    <col min="8724" max="8963" width="10.7109375" style="30"/>
    <col min="8964" max="8968" width="15.7109375" style="30" customWidth="1"/>
    <col min="8969" max="8972" width="12.7109375" style="30" customWidth="1"/>
    <col min="8973" max="8976" width="15.7109375" style="30" customWidth="1"/>
    <col min="8977" max="8977" width="22.85546875" style="30" customWidth="1"/>
    <col min="8978" max="8978" width="20.7109375" style="30" customWidth="1"/>
    <col min="8979" max="8979" width="16.7109375" style="30" customWidth="1"/>
    <col min="8980" max="9219" width="10.7109375" style="30"/>
    <col min="9220" max="9224" width="15.7109375" style="30" customWidth="1"/>
    <col min="9225" max="9228" width="12.7109375" style="30" customWidth="1"/>
    <col min="9229" max="9232" width="15.7109375" style="30" customWidth="1"/>
    <col min="9233" max="9233" width="22.85546875" style="30" customWidth="1"/>
    <col min="9234" max="9234" width="20.7109375" style="30" customWidth="1"/>
    <col min="9235" max="9235" width="16.7109375" style="30" customWidth="1"/>
    <col min="9236" max="9475" width="10.7109375" style="30"/>
    <col min="9476" max="9480" width="15.7109375" style="30" customWidth="1"/>
    <col min="9481" max="9484" width="12.7109375" style="30" customWidth="1"/>
    <col min="9485" max="9488" width="15.7109375" style="30" customWidth="1"/>
    <col min="9489" max="9489" width="22.85546875" style="30" customWidth="1"/>
    <col min="9490" max="9490" width="20.7109375" style="30" customWidth="1"/>
    <col min="9491" max="9491" width="16.7109375" style="30" customWidth="1"/>
    <col min="9492" max="9731" width="10.7109375" style="30"/>
    <col min="9732" max="9736" width="15.7109375" style="30" customWidth="1"/>
    <col min="9737" max="9740" width="12.7109375" style="30" customWidth="1"/>
    <col min="9741" max="9744" width="15.7109375" style="30" customWidth="1"/>
    <col min="9745" max="9745" width="22.85546875" style="30" customWidth="1"/>
    <col min="9746" max="9746" width="20.7109375" style="30" customWidth="1"/>
    <col min="9747" max="9747" width="16.7109375" style="30" customWidth="1"/>
    <col min="9748" max="9987" width="10.7109375" style="30"/>
    <col min="9988" max="9992" width="15.7109375" style="30" customWidth="1"/>
    <col min="9993" max="9996" width="12.7109375" style="30" customWidth="1"/>
    <col min="9997" max="10000" width="15.7109375" style="30" customWidth="1"/>
    <col min="10001" max="10001" width="22.85546875" style="30" customWidth="1"/>
    <col min="10002" max="10002" width="20.7109375" style="30" customWidth="1"/>
    <col min="10003" max="10003" width="16.7109375" style="30" customWidth="1"/>
    <col min="10004" max="10243" width="10.7109375" style="30"/>
    <col min="10244" max="10248" width="15.7109375" style="30" customWidth="1"/>
    <col min="10249" max="10252" width="12.7109375" style="30" customWidth="1"/>
    <col min="10253" max="10256" width="15.7109375" style="30" customWidth="1"/>
    <col min="10257" max="10257" width="22.85546875" style="30" customWidth="1"/>
    <col min="10258" max="10258" width="20.7109375" style="30" customWidth="1"/>
    <col min="10259" max="10259" width="16.7109375" style="30" customWidth="1"/>
    <col min="10260" max="10499" width="10.7109375" style="30"/>
    <col min="10500" max="10504" width="15.7109375" style="30" customWidth="1"/>
    <col min="10505" max="10508" width="12.7109375" style="30" customWidth="1"/>
    <col min="10509" max="10512" width="15.7109375" style="30" customWidth="1"/>
    <col min="10513" max="10513" width="22.85546875" style="30" customWidth="1"/>
    <col min="10514" max="10514" width="20.7109375" style="30" customWidth="1"/>
    <col min="10515" max="10515" width="16.7109375" style="30" customWidth="1"/>
    <col min="10516" max="10755" width="10.7109375" style="30"/>
    <col min="10756" max="10760" width="15.7109375" style="30" customWidth="1"/>
    <col min="10761" max="10764" width="12.7109375" style="30" customWidth="1"/>
    <col min="10765" max="10768" width="15.7109375" style="30" customWidth="1"/>
    <col min="10769" max="10769" width="22.85546875" style="30" customWidth="1"/>
    <col min="10770" max="10770" width="20.7109375" style="30" customWidth="1"/>
    <col min="10771" max="10771" width="16.7109375" style="30" customWidth="1"/>
    <col min="10772" max="11011" width="10.7109375" style="30"/>
    <col min="11012" max="11016" width="15.7109375" style="30" customWidth="1"/>
    <col min="11017" max="11020" width="12.7109375" style="30" customWidth="1"/>
    <col min="11021" max="11024" width="15.7109375" style="30" customWidth="1"/>
    <col min="11025" max="11025" width="22.85546875" style="30" customWidth="1"/>
    <col min="11026" max="11026" width="20.7109375" style="30" customWidth="1"/>
    <col min="11027" max="11027" width="16.7109375" style="30" customWidth="1"/>
    <col min="11028" max="11267" width="10.7109375" style="30"/>
    <col min="11268" max="11272" width="15.7109375" style="30" customWidth="1"/>
    <col min="11273" max="11276" width="12.7109375" style="30" customWidth="1"/>
    <col min="11277" max="11280" width="15.7109375" style="30" customWidth="1"/>
    <col min="11281" max="11281" width="22.85546875" style="30" customWidth="1"/>
    <col min="11282" max="11282" width="20.7109375" style="30" customWidth="1"/>
    <col min="11283" max="11283" width="16.7109375" style="30" customWidth="1"/>
    <col min="11284" max="11523" width="10.7109375" style="30"/>
    <col min="11524" max="11528" width="15.7109375" style="30" customWidth="1"/>
    <col min="11529" max="11532" width="12.7109375" style="30" customWidth="1"/>
    <col min="11533" max="11536" width="15.7109375" style="30" customWidth="1"/>
    <col min="11537" max="11537" width="22.85546875" style="30" customWidth="1"/>
    <col min="11538" max="11538" width="20.7109375" style="30" customWidth="1"/>
    <col min="11539" max="11539" width="16.7109375" style="30" customWidth="1"/>
    <col min="11540" max="11779" width="10.7109375" style="30"/>
    <col min="11780" max="11784" width="15.7109375" style="30" customWidth="1"/>
    <col min="11785" max="11788" width="12.7109375" style="30" customWidth="1"/>
    <col min="11789" max="11792" width="15.7109375" style="30" customWidth="1"/>
    <col min="11793" max="11793" width="22.85546875" style="30" customWidth="1"/>
    <col min="11794" max="11794" width="20.7109375" style="30" customWidth="1"/>
    <col min="11795" max="11795" width="16.7109375" style="30" customWidth="1"/>
    <col min="11796" max="12035" width="10.7109375" style="30"/>
    <col min="12036" max="12040" width="15.7109375" style="30" customWidth="1"/>
    <col min="12041" max="12044" width="12.7109375" style="30" customWidth="1"/>
    <col min="12045" max="12048" width="15.7109375" style="30" customWidth="1"/>
    <col min="12049" max="12049" width="22.85546875" style="30" customWidth="1"/>
    <col min="12050" max="12050" width="20.7109375" style="30" customWidth="1"/>
    <col min="12051" max="12051" width="16.7109375" style="30" customWidth="1"/>
    <col min="12052" max="12291" width="10.7109375" style="30"/>
    <col min="12292" max="12296" width="15.7109375" style="30" customWidth="1"/>
    <col min="12297" max="12300" width="12.7109375" style="30" customWidth="1"/>
    <col min="12301" max="12304" width="15.7109375" style="30" customWidth="1"/>
    <col min="12305" max="12305" width="22.85546875" style="30" customWidth="1"/>
    <col min="12306" max="12306" width="20.7109375" style="30" customWidth="1"/>
    <col min="12307" max="12307" width="16.7109375" style="30" customWidth="1"/>
    <col min="12308" max="12547" width="10.7109375" style="30"/>
    <col min="12548" max="12552" width="15.7109375" style="30" customWidth="1"/>
    <col min="12553" max="12556" width="12.7109375" style="30" customWidth="1"/>
    <col min="12557" max="12560" width="15.7109375" style="30" customWidth="1"/>
    <col min="12561" max="12561" width="22.85546875" style="30" customWidth="1"/>
    <col min="12562" max="12562" width="20.7109375" style="30" customWidth="1"/>
    <col min="12563" max="12563" width="16.7109375" style="30" customWidth="1"/>
    <col min="12564" max="12803" width="10.7109375" style="30"/>
    <col min="12804" max="12808" width="15.7109375" style="30" customWidth="1"/>
    <col min="12809" max="12812" width="12.7109375" style="30" customWidth="1"/>
    <col min="12813" max="12816" width="15.7109375" style="30" customWidth="1"/>
    <col min="12817" max="12817" width="22.85546875" style="30" customWidth="1"/>
    <col min="12818" max="12818" width="20.7109375" style="30" customWidth="1"/>
    <col min="12819" max="12819" width="16.7109375" style="30" customWidth="1"/>
    <col min="12820" max="13059" width="10.7109375" style="30"/>
    <col min="13060" max="13064" width="15.7109375" style="30" customWidth="1"/>
    <col min="13065" max="13068" width="12.7109375" style="30" customWidth="1"/>
    <col min="13069" max="13072" width="15.7109375" style="30" customWidth="1"/>
    <col min="13073" max="13073" width="22.85546875" style="30" customWidth="1"/>
    <col min="13074" max="13074" width="20.7109375" style="30" customWidth="1"/>
    <col min="13075" max="13075" width="16.7109375" style="30" customWidth="1"/>
    <col min="13076" max="13315" width="10.7109375" style="30"/>
    <col min="13316" max="13320" width="15.7109375" style="30" customWidth="1"/>
    <col min="13321" max="13324" width="12.7109375" style="30" customWidth="1"/>
    <col min="13325" max="13328" width="15.7109375" style="30" customWidth="1"/>
    <col min="13329" max="13329" width="22.85546875" style="30" customWidth="1"/>
    <col min="13330" max="13330" width="20.7109375" style="30" customWidth="1"/>
    <col min="13331" max="13331" width="16.7109375" style="30" customWidth="1"/>
    <col min="13332" max="13571" width="10.7109375" style="30"/>
    <col min="13572" max="13576" width="15.7109375" style="30" customWidth="1"/>
    <col min="13577" max="13580" width="12.7109375" style="30" customWidth="1"/>
    <col min="13581" max="13584" width="15.7109375" style="30" customWidth="1"/>
    <col min="13585" max="13585" width="22.85546875" style="30" customWidth="1"/>
    <col min="13586" max="13586" width="20.7109375" style="30" customWidth="1"/>
    <col min="13587" max="13587" width="16.7109375" style="30" customWidth="1"/>
    <col min="13588" max="13827" width="10.7109375" style="30"/>
    <col min="13828" max="13832" width="15.7109375" style="30" customWidth="1"/>
    <col min="13833" max="13836" width="12.7109375" style="30" customWidth="1"/>
    <col min="13837" max="13840" width="15.7109375" style="30" customWidth="1"/>
    <col min="13841" max="13841" width="22.85546875" style="30" customWidth="1"/>
    <col min="13842" max="13842" width="20.7109375" style="30" customWidth="1"/>
    <col min="13843" max="13843" width="16.7109375" style="30" customWidth="1"/>
    <col min="13844" max="14083" width="10.7109375" style="30"/>
    <col min="14084" max="14088" width="15.7109375" style="30" customWidth="1"/>
    <col min="14089" max="14092" width="12.7109375" style="30" customWidth="1"/>
    <col min="14093" max="14096" width="15.7109375" style="30" customWidth="1"/>
    <col min="14097" max="14097" width="22.85546875" style="30" customWidth="1"/>
    <col min="14098" max="14098" width="20.7109375" style="30" customWidth="1"/>
    <col min="14099" max="14099" width="16.7109375" style="30" customWidth="1"/>
    <col min="14100" max="14339" width="10.7109375" style="30"/>
    <col min="14340" max="14344" width="15.7109375" style="30" customWidth="1"/>
    <col min="14345" max="14348" width="12.7109375" style="30" customWidth="1"/>
    <col min="14349" max="14352" width="15.7109375" style="30" customWidth="1"/>
    <col min="14353" max="14353" width="22.85546875" style="30" customWidth="1"/>
    <col min="14354" max="14354" width="20.7109375" style="30" customWidth="1"/>
    <col min="14355" max="14355" width="16.7109375" style="30" customWidth="1"/>
    <col min="14356" max="14595" width="10.7109375" style="30"/>
    <col min="14596" max="14600" width="15.7109375" style="30" customWidth="1"/>
    <col min="14601" max="14604" width="12.7109375" style="30" customWidth="1"/>
    <col min="14605" max="14608" width="15.7109375" style="30" customWidth="1"/>
    <col min="14609" max="14609" width="22.85546875" style="30" customWidth="1"/>
    <col min="14610" max="14610" width="20.7109375" style="30" customWidth="1"/>
    <col min="14611" max="14611" width="16.7109375" style="30" customWidth="1"/>
    <col min="14612" max="14851" width="10.7109375" style="30"/>
    <col min="14852" max="14856" width="15.7109375" style="30" customWidth="1"/>
    <col min="14857" max="14860" width="12.7109375" style="30" customWidth="1"/>
    <col min="14861" max="14864" width="15.7109375" style="30" customWidth="1"/>
    <col min="14865" max="14865" width="22.85546875" style="30" customWidth="1"/>
    <col min="14866" max="14866" width="20.7109375" style="30" customWidth="1"/>
    <col min="14867" max="14867" width="16.7109375" style="30" customWidth="1"/>
    <col min="14868" max="15107" width="10.7109375" style="30"/>
    <col min="15108" max="15112" width="15.7109375" style="30" customWidth="1"/>
    <col min="15113" max="15116" width="12.7109375" style="30" customWidth="1"/>
    <col min="15117" max="15120" width="15.7109375" style="30" customWidth="1"/>
    <col min="15121" max="15121" width="22.85546875" style="30" customWidth="1"/>
    <col min="15122" max="15122" width="20.7109375" style="30" customWidth="1"/>
    <col min="15123" max="15123" width="16.7109375" style="30" customWidth="1"/>
    <col min="15124" max="15363" width="10.7109375" style="30"/>
    <col min="15364" max="15368" width="15.7109375" style="30" customWidth="1"/>
    <col min="15369" max="15372" width="12.7109375" style="30" customWidth="1"/>
    <col min="15373" max="15376" width="15.7109375" style="30" customWidth="1"/>
    <col min="15377" max="15377" width="22.85546875" style="30" customWidth="1"/>
    <col min="15378" max="15378" width="20.7109375" style="30" customWidth="1"/>
    <col min="15379" max="15379" width="16.7109375" style="30" customWidth="1"/>
    <col min="15380" max="15619" width="10.7109375" style="30"/>
    <col min="15620" max="15624" width="15.7109375" style="30" customWidth="1"/>
    <col min="15625" max="15628" width="12.7109375" style="30" customWidth="1"/>
    <col min="15629" max="15632" width="15.7109375" style="30" customWidth="1"/>
    <col min="15633" max="15633" width="22.85546875" style="30" customWidth="1"/>
    <col min="15634" max="15634" width="20.7109375" style="30" customWidth="1"/>
    <col min="15635" max="15635" width="16.7109375" style="30" customWidth="1"/>
    <col min="15636" max="15875" width="10.7109375" style="30"/>
    <col min="15876" max="15880" width="15.7109375" style="30" customWidth="1"/>
    <col min="15881" max="15884" width="12.7109375" style="30" customWidth="1"/>
    <col min="15885" max="15888" width="15.7109375" style="30" customWidth="1"/>
    <col min="15889" max="15889" width="22.85546875" style="30" customWidth="1"/>
    <col min="15890" max="15890" width="20.7109375" style="30" customWidth="1"/>
    <col min="15891" max="15891" width="16.7109375" style="30" customWidth="1"/>
    <col min="15892" max="16131" width="10.7109375" style="30"/>
    <col min="16132" max="16136" width="15.7109375" style="30" customWidth="1"/>
    <col min="16137" max="16140" width="12.7109375" style="30" customWidth="1"/>
    <col min="16141" max="16144" width="15.7109375" style="30" customWidth="1"/>
    <col min="16145" max="16145" width="22.85546875" style="30" customWidth="1"/>
    <col min="16146" max="16146" width="20.7109375" style="30" customWidth="1"/>
    <col min="16147" max="16147" width="16.7109375" style="30" customWidth="1"/>
    <col min="16148" max="16384" width="10.7109375" style="30"/>
  </cols>
  <sheetData>
    <row r="1" spans="1:41" s="55" customFormat="1" ht="15" x14ac:dyDescent="0.2">
      <c r="A1" s="302"/>
      <c r="B1" s="302"/>
      <c r="C1" s="302"/>
      <c r="D1" s="302"/>
      <c r="E1" s="302"/>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302"/>
      <c r="AL1" s="302"/>
      <c r="AM1" s="302"/>
      <c r="AN1" s="302"/>
      <c r="AO1" s="302"/>
    </row>
    <row r="2" spans="1:41" s="55"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55" customFormat="1" ht="18.75" x14ac:dyDescent="0.2">
      <c r="A3" s="250"/>
      <c r="B3" s="250"/>
      <c r="C3" s="250"/>
      <c r="D3" s="250"/>
      <c r="E3" s="250"/>
      <c r="F3" s="250"/>
      <c r="G3" s="250"/>
      <c r="H3" s="250"/>
      <c r="I3" s="250"/>
      <c r="J3" s="250"/>
      <c r="K3" s="250"/>
      <c r="L3" s="250"/>
      <c r="M3" s="250"/>
      <c r="N3" s="250"/>
      <c r="O3" s="250"/>
      <c r="P3" s="250"/>
      <c r="Q3" s="250"/>
      <c r="R3" s="250"/>
      <c r="S3" s="250"/>
      <c r="T3" s="250"/>
      <c r="U3" s="250"/>
      <c r="V3" s="250"/>
      <c r="W3" s="250"/>
      <c r="X3" s="250"/>
      <c r="Y3" s="250"/>
      <c r="Z3" s="250"/>
      <c r="AA3" s="250"/>
      <c r="AB3" s="250"/>
      <c r="AC3" s="250"/>
      <c r="AD3" s="250"/>
      <c r="AE3" s="250"/>
      <c r="AF3" s="250"/>
      <c r="AG3" s="250"/>
      <c r="AH3" s="250"/>
      <c r="AI3" s="250"/>
      <c r="AJ3" s="250"/>
      <c r="AK3" s="250"/>
      <c r="AL3" s="250"/>
      <c r="AM3" s="250"/>
      <c r="AN3" s="250"/>
      <c r="AO3" s="250"/>
    </row>
    <row r="4" spans="1:41"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row>
    <row r="5" spans="1:41"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row>
    <row r="6" spans="1:41" s="55" customFormat="1" ht="18.75" x14ac:dyDescent="0.2">
      <c r="A6" s="270"/>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c r="AF6" s="270"/>
      <c r="AG6" s="270"/>
      <c r="AH6" s="270"/>
      <c r="AI6" s="270"/>
      <c r="AJ6" s="270"/>
      <c r="AK6" s="270"/>
      <c r="AL6" s="270"/>
      <c r="AM6" s="270"/>
      <c r="AN6" s="270"/>
      <c r="AO6" s="270"/>
    </row>
    <row r="7" spans="1:41" s="55" customFormat="1" ht="18.75" customHeight="1" x14ac:dyDescent="0.2">
      <c r="A7" s="258" t="str">
        <f>IF(ISBLANK('1'!C13),CONCATENATE("В разделе 1 формы заполните показатель"," '",'1'!B13,"' "),'1'!C13)</f>
        <v>O_15.25.0296</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row>
    <row r="8" spans="1:41"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row>
    <row r="9" spans="1:41" s="60"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row>
    <row r="10" spans="1:41" s="61" customFormat="1" ht="18.75"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2025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row>
    <row r="11" spans="1:41"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row>
    <row r="12" spans="1:41" s="61"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row>
    <row r="13" spans="1:41" s="61" customFormat="1" ht="20.2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row>
    <row r="14" spans="1:41" s="61" customFormat="1" ht="20.2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250"/>
    </row>
    <row r="15" spans="1:41" s="61" customFormat="1" ht="20.25" customHeight="1" x14ac:dyDescent="0.2">
      <c r="A15" s="303" t="s">
        <v>241</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row>
    <row r="16" spans="1:41" s="74" customFormat="1" ht="21" customHeight="1"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row>
    <row r="17" spans="1:135" ht="46.5" customHeight="1" x14ac:dyDescent="0.25">
      <c r="A17" s="287" t="s">
        <v>96</v>
      </c>
      <c r="B17" s="297" t="s">
        <v>135</v>
      </c>
      <c r="C17" s="298"/>
      <c r="D17" s="278" t="s">
        <v>35</v>
      </c>
      <c r="E17" s="297" t="s">
        <v>106</v>
      </c>
      <c r="F17" s="298"/>
      <c r="G17" s="297" t="s">
        <v>136</v>
      </c>
      <c r="H17" s="298"/>
      <c r="I17" s="297" t="s">
        <v>34</v>
      </c>
      <c r="J17" s="298"/>
      <c r="K17" s="275" t="s">
        <v>33</v>
      </c>
      <c r="L17" s="274" t="s">
        <v>145</v>
      </c>
      <c r="M17" s="274"/>
      <c r="N17" s="274"/>
      <c r="O17" s="274"/>
      <c r="P17" s="274" t="s">
        <v>147</v>
      </c>
      <c r="Q17" s="274"/>
      <c r="R17" s="274"/>
      <c r="S17" s="274"/>
      <c r="T17" s="291" t="s">
        <v>268</v>
      </c>
      <c r="U17" s="292" t="s">
        <v>269</v>
      </c>
      <c r="V17" s="278" t="s">
        <v>137</v>
      </c>
      <c r="W17" s="294" t="s">
        <v>270</v>
      </c>
      <c r="X17" s="294" t="s">
        <v>271</v>
      </c>
      <c r="Y17" s="278" t="s">
        <v>148</v>
      </c>
      <c r="Z17" s="278" t="s">
        <v>149</v>
      </c>
      <c r="AA17" s="283" t="s">
        <v>132</v>
      </c>
      <c r="AB17" s="284"/>
      <c r="AC17" s="283" t="s">
        <v>133</v>
      </c>
      <c r="AD17" s="284"/>
      <c r="AE17" s="280" t="s">
        <v>134</v>
      </c>
      <c r="AF17" s="271" t="s">
        <v>31</v>
      </c>
      <c r="AG17" s="272"/>
      <c r="AH17" s="273"/>
      <c r="AI17" s="271" t="s">
        <v>30</v>
      </c>
      <c r="AJ17" s="272"/>
      <c r="AK17" s="271" t="s">
        <v>236</v>
      </c>
      <c r="AL17" s="272"/>
      <c r="AM17" s="272"/>
      <c r="AN17" s="272"/>
      <c r="AO17" s="273"/>
    </row>
    <row r="18" spans="1:135" ht="147" customHeight="1" x14ac:dyDescent="0.25">
      <c r="A18" s="288"/>
      <c r="B18" s="299"/>
      <c r="C18" s="300"/>
      <c r="D18" s="290"/>
      <c r="E18" s="299"/>
      <c r="F18" s="300"/>
      <c r="G18" s="299"/>
      <c r="H18" s="300"/>
      <c r="I18" s="299"/>
      <c r="J18" s="300"/>
      <c r="K18" s="275"/>
      <c r="L18" s="275" t="s">
        <v>278</v>
      </c>
      <c r="M18" s="275"/>
      <c r="N18" s="275" t="s">
        <v>235</v>
      </c>
      <c r="O18" s="275"/>
      <c r="P18" s="274" t="s">
        <v>278</v>
      </c>
      <c r="Q18" s="274"/>
      <c r="R18" s="276" t="s">
        <v>288</v>
      </c>
      <c r="S18" s="277"/>
      <c r="T18" s="291"/>
      <c r="U18" s="293"/>
      <c r="V18" s="290"/>
      <c r="W18" s="295"/>
      <c r="X18" s="296"/>
      <c r="Y18" s="279"/>
      <c r="Z18" s="290"/>
      <c r="AA18" s="285"/>
      <c r="AB18" s="286"/>
      <c r="AC18" s="285"/>
      <c r="AD18" s="286"/>
      <c r="AE18" s="281"/>
      <c r="AF18" s="98" t="s">
        <v>272</v>
      </c>
      <c r="AG18" s="98" t="s">
        <v>273</v>
      </c>
      <c r="AH18" s="99" t="s">
        <v>88</v>
      </c>
      <c r="AI18" s="99" t="s">
        <v>29</v>
      </c>
      <c r="AJ18" s="100" t="s">
        <v>28</v>
      </c>
      <c r="AK18" s="278" t="s">
        <v>234</v>
      </c>
      <c r="AL18" s="274" t="s">
        <v>276</v>
      </c>
      <c r="AM18" s="274"/>
      <c r="AN18" s="275" t="s">
        <v>277</v>
      </c>
      <c r="AO18" s="275"/>
    </row>
    <row r="19" spans="1:135" ht="51.75" customHeight="1" x14ac:dyDescent="0.25">
      <c r="A19" s="289"/>
      <c r="B19" s="99" t="s">
        <v>274</v>
      </c>
      <c r="C19" s="99" t="s">
        <v>275</v>
      </c>
      <c r="D19" s="279"/>
      <c r="E19" s="99" t="s">
        <v>274</v>
      </c>
      <c r="F19" s="99" t="s">
        <v>275</v>
      </c>
      <c r="G19" s="99" t="s">
        <v>274</v>
      </c>
      <c r="H19" s="99" t="s">
        <v>275</v>
      </c>
      <c r="I19" s="99" t="s">
        <v>274</v>
      </c>
      <c r="J19" s="99" t="s">
        <v>275</v>
      </c>
      <c r="K19" s="99" t="s">
        <v>274</v>
      </c>
      <c r="L19" s="99" t="s">
        <v>274</v>
      </c>
      <c r="M19" s="99" t="s">
        <v>275</v>
      </c>
      <c r="N19" s="99" t="s">
        <v>217</v>
      </c>
      <c r="O19" s="101" t="s">
        <v>187</v>
      </c>
      <c r="P19" s="99" t="s">
        <v>274</v>
      </c>
      <c r="Q19" s="99" t="s">
        <v>275</v>
      </c>
      <c r="R19" s="99" t="s">
        <v>217</v>
      </c>
      <c r="S19" s="101" t="s">
        <v>187</v>
      </c>
      <c r="T19" s="99" t="s">
        <v>274</v>
      </c>
      <c r="U19" s="99" t="s">
        <v>274</v>
      </c>
      <c r="V19" s="99" t="s">
        <v>274</v>
      </c>
      <c r="W19" s="99" t="s">
        <v>274</v>
      </c>
      <c r="X19" s="99" t="s">
        <v>274</v>
      </c>
      <c r="Y19" s="99" t="s">
        <v>274</v>
      </c>
      <c r="Z19" s="99" t="s">
        <v>274</v>
      </c>
      <c r="AA19" s="99" t="s">
        <v>274</v>
      </c>
      <c r="AB19" s="99" t="s">
        <v>275</v>
      </c>
      <c r="AC19" s="99" t="s">
        <v>274</v>
      </c>
      <c r="AD19" s="99" t="s">
        <v>275</v>
      </c>
      <c r="AE19" s="282"/>
      <c r="AF19" s="99" t="s">
        <v>274</v>
      </c>
      <c r="AG19" s="99" t="s">
        <v>274</v>
      </c>
      <c r="AH19" s="99" t="s">
        <v>274</v>
      </c>
      <c r="AI19" s="99" t="s">
        <v>274</v>
      </c>
      <c r="AJ19" s="99" t="s">
        <v>274</v>
      </c>
      <c r="AK19" s="279"/>
      <c r="AL19" s="99" t="s">
        <v>274</v>
      </c>
      <c r="AM19" s="99" t="s">
        <v>275</v>
      </c>
      <c r="AN19" s="99" t="s">
        <v>217</v>
      </c>
      <c r="AO19" s="99" t="s">
        <v>187</v>
      </c>
    </row>
    <row r="20" spans="1:135"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135" s="74" customFormat="1" ht="24" customHeight="1" x14ac:dyDescent="0.25">
      <c r="A21" s="24"/>
      <c r="B21" s="25"/>
      <c r="C21" s="25"/>
      <c r="D21" s="25"/>
      <c r="E21" s="25"/>
      <c r="F21" s="25"/>
      <c r="G21" s="25"/>
      <c r="H21" s="25"/>
      <c r="I21" s="25"/>
      <c r="J21" s="26"/>
      <c r="K21" s="26"/>
      <c r="L21" s="26"/>
      <c r="M21" s="27"/>
      <c r="N21" s="27"/>
      <c r="O21" s="27"/>
      <c r="P21" s="27"/>
      <c r="Q21" s="27"/>
      <c r="R21" s="27"/>
      <c r="S21" s="27"/>
      <c r="T21" s="27"/>
      <c r="U21" s="27"/>
      <c r="V21" s="27"/>
      <c r="W21" s="27"/>
      <c r="X21" s="27"/>
      <c r="Y21" s="26"/>
      <c r="Z21" s="26"/>
      <c r="AA21" s="26"/>
      <c r="AB21" s="26"/>
      <c r="AC21" s="26"/>
      <c r="AD21" s="26"/>
      <c r="AE21" s="26"/>
      <c r="AF21" s="28"/>
      <c r="AG21" s="28"/>
      <c r="AH21" s="25"/>
      <c r="AI21" s="28"/>
      <c r="AJ21" s="29"/>
      <c r="AK21" s="24"/>
      <c r="AL21" s="24"/>
      <c r="AM21" s="24"/>
      <c r="AN21" s="24"/>
      <c r="AO21" s="24"/>
    </row>
    <row r="22" spans="1:135" ht="3" customHeight="1" x14ac:dyDescent="0.25"/>
    <row r="23" spans="1:135" s="31" customFormat="1" ht="12.75" x14ac:dyDescent="0.2">
      <c r="B23" s="32"/>
      <c r="C23" s="32"/>
      <c r="K23" s="32"/>
    </row>
    <row r="24" spans="1:135" s="31" customFormat="1" ht="12.75" x14ac:dyDescent="0.2">
      <c r="K24" s="32"/>
    </row>
    <row r="26" spans="1:135"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row>
    <row r="27" spans="1:135"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row>
    <row r="28" spans="1:135"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row>
    <row r="29" spans="1:135" s="36" customFormat="1" x14ac:dyDescent="0.25">
      <c r="B29" s="37"/>
      <c r="C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row>
    <row r="30" spans="1:135" s="36" customFormat="1" x14ac:dyDescent="0.25">
      <c r="B30" s="37"/>
      <c r="C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row>
    <row r="31" spans="1:135" s="36" customFormat="1" x14ac:dyDescent="0.25">
      <c r="B31" s="37"/>
      <c r="C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row>
    <row r="32" spans="1:135" s="36" customFormat="1" x14ac:dyDescent="0.25">
      <c r="B32" s="37"/>
      <c r="C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row>
    <row r="33" spans="2:135" s="36" customFormat="1" x14ac:dyDescent="0.25">
      <c r="B33" s="37"/>
      <c r="C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row>
    <row r="34" spans="2:135" s="36" customFormat="1" x14ac:dyDescent="0.25">
      <c r="B34" s="37"/>
      <c r="C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row>
    <row r="35" spans="2:135" s="36" customFormat="1" x14ac:dyDescent="0.25">
      <c r="B35" s="37"/>
      <c r="C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row>
    <row r="36" spans="2:135" s="36" customFormat="1" x14ac:dyDescent="0.25">
      <c r="B36" s="37"/>
      <c r="C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row>
    <row r="37" spans="2:135" s="36" customFormat="1" x14ac:dyDescent="0.25">
      <c r="B37" s="37"/>
      <c r="C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row>
    <row r="38" spans="2:135" s="36" customFormat="1" x14ac:dyDescent="0.25">
      <c r="B38" s="37"/>
      <c r="C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row>
    <row r="39" spans="2:135" s="36" customFormat="1" x14ac:dyDescent="0.25">
      <c r="B39" s="37"/>
      <c r="C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row>
    <row r="40" spans="2:135" s="36" customFormat="1" x14ac:dyDescent="0.25">
      <c r="B40" s="37"/>
      <c r="C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37"/>
      <c r="CD40" s="37"/>
      <c r="CE40" s="37"/>
      <c r="CF40" s="37"/>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row>
    <row r="41" spans="2:135" s="36" customFormat="1" x14ac:dyDescent="0.25">
      <c r="B41" s="37"/>
      <c r="C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7"/>
      <c r="CD41" s="37"/>
      <c r="CE41" s="37"/>
      <c r="CF41" s="37"/>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row>
    <row r="42" spans="2:135" s="36" customFormat="1" x14ac:dyDescent="0.25">
      <c r="B42" s="37"/>
      <c r="C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37"/>
      <c r="CD42" s="37"/>
      <c r="CE42" s="37"/>
      <c r="CF42" s="37"/>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row>
    <row r="43" spans="2:135" s="36" customFormat="1" x14ac:dyDescent="0.25">
      <c r="B43" s="37"/>
      <c r="C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row>
    <row r="44" spans="2:135" s="36" customFormat="1" x14ac:dyDescent="0.25">
      <c r="B44" s="37"/>
      <c r="C44" s="37"/>
      <c r="F44" s="37"/>
      <c r="G44" s="37"/>
      <c r="H44" s="37"/>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37"/>
      <c r="CD44" s="37"/>
      <c r="CE44" s="37"/>
      <c r="CF44" s="37"/>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row>
    <row r="45" spans="2:135" s="36" customFormat="1" x14ac:dyDescent="0.25">
      <c r="B45" s="37"/>
      <c r="C45" s="37"/>
      <c r="F45" s="3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37"/>
      <c r="CD45" s="37"/>
      <c r="CE45" s="37"/>
      <c r="CF45" s="37"/>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78" priority="1">
      <formula>CELL("защита",A1)</formula>
    </cfRule>
  </conditionalFormatting>
  <conditionalFormatting sqref="A21:AO1048576">
    <cfRule type="expression" dxfId="7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0"/>
    <col min="2" max="2" width="10.5703125" style="30" customWidth="1"/>
    <col min="3" max="3" width="8.7109375" style="30" customWidth="1"/>
    <col min="4" max="4" width="12" style="30" customWidth="1"/>
    <col min="5" max="5" width="15.7109375" style="30" customWidth="1"/>
    <col min="6" max="6" width="19.42578125" style="30" customWidth="1"/>
    <col min="7" max="7" width="11.5703125" style="30" customWidth="1"/>
    <col min="8" max="10" width="10.85546875" style="30" customWidth="1"/>
    <col min="11" max="11" width="20.7109375" style="30" customWidth="1"/>
    <col min="12" max="12" width="11.28515625" style="30" customWidth="1"/>
    <col min="13" max="13" width="12" style="30" customWidth="1"/>
    <col min="14" max="15" width="8.7109375" style="30" customWidth="1"/>
    <col min="16" max="16" width="10.28515625" style="30" customWidth="1"/>
    <col min="17" max="17" width="12" style="30" customWidth="1"/>
    <col min="18" max="18" width="8.7109375" style="30" customWidth="1"/>
    <col min="19" max="23" width="10.5703125" style="30" customWidth="1"/>
    <col min="24" max="24" width="12.7109375" style="30" customWidth="1"/>
    <col min="25" max="25" width="13.42578125" style="30" customWidth="1"/>
    <col min="26" max="26" width="20.28515625" style="30" customWidth="1"/>
    <col min="27" max="27" width="23.140625" style="30" customWidth="1"/>
    <col min="28" max="29" width="24.5703125" style="30" customWidth="1"/>
    <col min="30" max="30" width="15.28515625" style="30" customWidth="1"/>
    <col min="31" max="31" width="18.5703125" style="30" customWidth="1"/>
    <col min="32" max="32" width="19.140625" style="30" customWidth="1"/>
    <col min="33" max="33" width="14.7109375" style="30" customWidth="1"/>
    <col min="34" max="245" width="10.7109375" style="30"/>
    <col min="246" max="247" width="15.7109375" style="30" customWidth="1"/>
    <col min="248" max="250" width="14.7109375" style="30" customWidth="1"/>
    <col min="251" max="254" width="13.7109375" style="30" customWidth="1"/>
    <col min="255" max="258" width="15.7109375" style="30" customWidth="1"/>
    <col min="259" max="259" width="22.85546875" style="30" customWidth="1"/>
    <col min="260" max="260" width="20.7109375" style="30" customWidth="1"/>
    <col min="261" max="261" width="17.7109375" style="30" customWidth="1"/>
    <col min="262" max="270" width="14.7109375" style="30" customWidth="1"/>
    <col min="271" max="501" width="10.7109375" style="30"/>
    <col min="502" max="503" width="15.7109375" style="30" customWidth="1"/>
    <col min="504" max="506" width="14.7109375" style="30" customWidth="1"/>
    <col min="507" max="510" width="13.7109375" style="30" customWidth="1"/>
    <col min="511" max="514" width="15.7109375" style="30" customWidth="1"/>
    <col min="515" max="515" width="22.85546875" style="30" customWidth="1"/>
    <col min="516" max="516" width="20.7109375" style="30" customWidth="1"/>
    <col min="517" max="517" width="17.7109375" style="30" customWidth="1"/>
    <col min="518" max="526" width="14.7109375" style="30" customWidth="1"/>
    <col min="527" max="757" width="10.7109375" style="30"/>
    <col min="758" max="759" width="15.7109375" style="30" customWidth="1"/>
    <col min="760" max="762" width="14.7109375" style="30" customWidth="1"/>
    <col min="763" max="766" width="13.7109375" style="30" customWidth="1"/>
    <col min="767" max="770" width="15.7109375" style="30" customWidth="1"/>
    <col min="771" max="771" width="22.85546875" style="30" customWidth="1"/>
    <col min="772" max="772" width="20.7109375" style="30" customWidth="1"/>
    <col min="773" max="773" width="17.7109375" style="30" customWidth="1"/>
    <col min="774" max="782" width="14.7109375" style="30" customWidth="1"/>
    <col min="783" max="1013" width="10.7109375" style="30"/>
    <col min="1014" max="1015" width="15.7109375" style="30" customWidth="1"/>
    <col min="1016" max="1018" width="14.7109375" style="30" customWidth="1"/>
    <col min="1019" max="1022" width="13.7109375" style="30" customWidth="1"/>
    <col min="1023" max="1026" width="15.7109375" style="30" customWidth="1"/>
    <col min="1027" max="1027" width="22.85546875" style="30" customWidth="1"/>
    <col min="1028" max="1028" width="20.7109375" style="30" customWidth="1"/>
    <col min="1029" max="1029" width="17.7109375" style="30" customWidth="1"/>
    <col min="1030" max="1038" width="14.7109375" style="30" customWidth="1"/>
    <col min="1039" max="1269" width="10.7109375" style="30"/>
    <col min="1270" max="1271" width="15.7109375" style="30" customWidth="1"/>
    <col min="1272" max="1274" width="14.7109375" style="30" customWidth="1"/>
    <col min="1275" max="1278" width="13.7109375" style="30" customWidth="1"/>
    <col min="1279" max="1282" width="15.7109375" style="30" customWidth="1"/>
    <col min="1283" max="1283" width="22.85546875" style="30" customWidth="1"/>
    <col min="1284" max="1284" width="20.7109375" style="30" customWidth="1"/>
    <col min="1285" max="1285" width="17.7109375" style="30" customWidth="1"/>
    <col min="1286" max="1294" width="14.7109375" style="30" customWidth="1"/>
    <col min="1295" max="1525" width="10.7109375" style="30"/>
    <col min="1526" max="1527" width="15.7109375" style="30" customWidth="1"/>
    <col min="1528" max="1530" width="14.7109375" style="30" customWidth="1"/>
    <col min="1531" max="1534" width="13.7109375" style="30" customWidth="1"/>
    <col min="1535" max="1538" width="15.7109375" style="30" customWidth="1"/>
    <col min="1539" max="1539" width="22.85546875" style="30" customWidth="1"/>
    <col min="1540" max="1540" width="20.7109375" style="30" customWidth="1"/>
    <col min="1541" max="1541" width="17.7109375" style="30" customWidth="1"/>
    <col min="1542" max="1550" width="14.7109375" style="30" customWidth="1"/>
    <col min="1551" max="1781" width="10.7109375" style="30"/>
    <col min="1782" max="1783" width="15.7109375" style="30" customWidth="1"/>
    <col min="1784" max="1786" width="14.7109375" style="30" customWidth="1"/>
    <col min="1787" max="1790" width="13.7109375" style="30" customWidth="1"/>
    <col min="1791" max="1794" width="15.7109375" style="30" customWidth="1"/>
    <col min="1795" max="1795" width="22.85546875" style="30" customWidth="1"/>
    <col min="1796" max="1796" width="20.7109375" style="30" customWidth="1"/>
    <col min="1797" max="1797" width="17.7109375" style="30" customWidth="1"/>
    <col min="1798" max="1806" width="14.7109375" style="30" customWidth="1"/>
    <col min="1807" max="2037" width="10.7109375" style="30"/>
    <col min="2038" max="2039" width="15.7109375" style="30" customWidth="1"/>
    <col min="2040" max="2042" width="14.7109375" style="30" customWidth="1"/>
    <col min="2043" max="2046" width="13.7109375" style="30" customWidth="1"/>
    <col min="2047" max="2050" width="15.7109375" style="30" customWidth="1"/>
    <col min="2051" max="2051" width="22.85546875" style="30" customWidth="1"/>
    <col min="2052" max="2052" width="20.7109375" style="30" customWidth="1"/>
    <col min="2053" max="2053" width="17.7109375" style="30" customWidth="1"/>
    <col min="2054" max="2062" width="14.7109375" style="30" customWidth="1"/>
    <col min="2063" max="2293" width="10.7109375" style="30"/>
    <col min="2294" max="2295" width="15.7109375" style="30" customWidth="1"/>
    <col min="2296" max="2298" width="14.7109375" style="30" customWidth="1"/>
    <col min="2299" max="2302" width="13.7109375" style="30" customWidth="1"/>
    <col min="2303" max="2306" width="15.7109375" style="30" customWidth="1"/>
    <col min="2307" max="2307" width="22.85546875" style="30" customWidth="1"/>
    <col min="2308" max="2308" width="20.7109375" style="30" customWidth="1"/>
    <col min="2309" max="2309" width="17.7109375" style="30" customWidth="1"/>
    <col min="2310" max="2318" width="14.7109375" style="30" customWidth="1"/>
    <col min="2319" max="2549" width="10.7109375" style="30"/>
    <col min="2550" max="2551" width="15.7109375" style="30" customWidth="1"/>
    <col min="2552" max="2554" width="14.7109375" style="30" customWidth="1"/>
    <col min="2555" max="2558" width="13.7109375" style="30" customWidth="1"/>
    <col min="2559" max="2562" width="15.7109375" style="30" customWidth="1"/>
    <col min="2563" max="2563" width="22.85546875" style="30" customWidth="1"/>
    <col min="2564" max="2564" width="20.7109375" style="30" customWidth="1"/>
    <col min="2565" max="2565" width="17.7109375" style="30" customWidth="1"/>
    <col min="2566" max="2574" width="14.7109375" style="30" customWidth="1"/>
    <col min="2575" max="2805" width="10.7109375" style="30"/>
    <col min="2806" max="2807" width="15.7109375" style="30" customWidth="1"/>
    <col min="2808" max="2810" width="14.7109375" style="30" customWidth="1"/>
    <col min="2811" max="2814" width="13.7109375" style="30" customWidth="1"/>
    <col min="2815" max="2818" width="15.7109375" style="30" customWidth="1"/>
    <col min="2819" max="2819" width="22.85546875" style="30" customWidth="1"/>
    <col min="2820" max="2820" width="20.7109375" style="30" customWidth="1"/>
    <col min="2821" max="2821" width="17.7109375" style="30" customWidth="1"/>
    <col min="2822" max="2830" width="14.7109375" style="30" customWidth="1"/>
    <col min="2831" max="3061" width="10.7109375" style="30"/>
    <col min="3062" max="3063" width="15.7109375" style="30" customWidth="1"/>
    <col min="3064" max="3066" width="14.7109375" style="30" customWidth="1"/>
    <col min="3067" max="3070" width="13.7109375" style="30" customWidth="1"/>
    <col min="3071" max="3074" width="15.7109375" style="30" customWidth="1"/>
    <col min="3075" max="3075" width="22.85546875" style="30" customWidth="1"/>
    <col min="3076" max="3076" width="20.7109375" style="30" customWidth="1"/>
    <col min="3077" max="3077" width="17.7109375" style="30" customWidth="1"/>
    <col min="3078" max="3086" width="14.7109375" style="30" customWidth="1"/>
    <col min="3087" max="3317" width="10.7109375" style="30"/>
    <col min="3318" max="3319" width="15.7109375" style="30" customWidth="1"/>
    <col min="3320" max="3322" width="14.7109375" style="30" customWidth="1"/>
    <col min="3323" max="3326" width="13.7109375" style="30" customWidth="1"/>
    <col min="3327" max="3330" width="15.7109375" style="30" customWidth="1"/>
    <col min="3331" max="3331" width="22.85546875" style="30" customWidth="1"/>
    <col min="3332" max="3332" width="20.7109375" style="30" customWidth="1"/>
    <col min="3333" max="3333" width="17.7109375" style="30" customWidth="1"/>
    <col min="3334" max="3342" width="14.7109375" style="30" customWidth="1"/>
    <col min="3343" max="3573" width="10.7109375" style="30"/>
    <col min="3574" max="3575" width="15.7109375" style="30" customWidth="1"/>
    <col min="3576" max="3578" width="14.7109375" style="30" customWidth="1"/>
    <col min="3579" max="3582" width="13.7109375" style="30" customWidth="1"/>
    <col min="3583" max="3586" width="15.7109375" style="30" customWidth="1"/>
    <col min="3587" max="3587" width="22.85546875" style="30" customWidth="1"/>
    <col min="3588" max="3588" width="20.7109375" style="30" customWidth="1"/>
    <col min="3589" max="3589" width="17.7109375" style="30" customWidth="1"/>
    <col min="3590" max="3598" width="14.7109375" style="30" customWidth="1"/>
    <col min="3599" max="3829" width="10.7109375" style="30"/>
    <col min="3830" max="3831" width="15.7109375" style="30" customWidth="1"/>
    <col min="3832" max="3834" width="14.7109375" style="30" customWidth="1"/>
    <col min="3835" max="3838" width="13.7109375" style="30" customWidth="1"/>
    <col min="3839" max="3842" width="15.7109375" style="30" customWidth="1"/>
    <col min="3843" max="3843" width="22.85546875" style="30" customWidth="1"/>
    <col min="3844" max="3844" width="20.7109375" style="30" customWidth="1"/>
    <col min="3845" max="3845" width="17.7109375" style="30" customWidth="1"/>
    <col min="3846" max="3854" width="14.7109375" style="30" customWidth="1"/>
    <col min="3855" max="4085" width="10.7109375" style="30"/>
    <col min="4086" max="4087" width="15.7109375" style="30" customWidth="1"/>
    <col min="4088" max="4090" width="14.7109375" style="30" customWidth="1"/>
    <col min="4091" max="4094" width="13.7109375" style="30" customWidth="1"/>
    <col min="4095" max="4098" width="15.7109375" style="30" customWidth="1"/>
    <col min="4099" max="4099" width="22.85546875" style="30" customWidth="1"/>
    <col min="4100" max="4100" width="20.7109375" style="30" customWidth="1"/>
    <col min="4101" max="4101" width="17.7109375" style="30" customWidth="1"/>
    <col min="4102" max="4110" width="14.7109375" style="30" customWidth="1"/>
    <col min="4111" max="4341" width="10.7109375" style="30"/>
    <col min="4342" max="4343" width="15.7109375" style="30" customWidth="1"/>
    <col min="4344" max="4346" width="14.7109375" style="30" customWidth="1"/>
    <col min="4347" max="4350" width="13.7109375" style="30" customWidth="1"/>
    <col min="4351" max="4354" width="15.7109375" style="30" customWidth="1"/>
    <col min="4355" max="4355" width="22.85546875" style="30" customWidth="1"/>
    <col min="4356" max="4356" width="20.7109375" style="30" customWidth="1"/>
    <col min="4357" max="4357" width="17.7109375" style="30" customWidth="1"/>
    <col min="4358" max="4366" width="14.7109375" style="30" customWidth="1"/>
    <col min="4367" max="4597" width="10.7109375" style="30"/>
    <col min="4598" max="4599" width="15.7109375" style="30" customWidth="1"/>
    <col min="4600" max="4602" width="14.7109375" style="30" customWidth="1"/>
    <col min="4603" max="4606" width="13.7109375" style="30" customWidth="1"/>
    <col min="4607" max="4610" width="15.7109375" style="30" customWidth="1"/>
    <col min="4611" max="4611" width="22.85546875" style="30" customWidth="1"/>
    <col min="4612" max="4612" width="20.7109375" style="30" customWidth="1"/>
    <col min="4613" max="4613" width="17.7109375" style="30" customWidth="1"/>
    <col min="4614" max="4622" width="14.7109375" style="30" customWidth="1"/>
    <col min="4623" max="4853" width="10.7109375" style="30"/>
    <col min="4854" max="4855" width="15.7109375" style="30" customWidth="1"/>
    <col min="4856" max="4858" width="14.7109375" style="30" customWidth="1"/>
    <col min="4859" max="4862" width="13.7109375" style="30" customWidth="1"/>
    <col min="4863" max="4866" width="15.7109375" style="30" customWidth="1"/>
    <col min="4867" max="4867" width="22.85546875" style="30" customWidth="1"/>
    <col min="4868" max="4868" width="20.7109375" style="30" customWidth="1"/>
    <col min="4869" max="4869" width="17.7109375" style="30" customWidth="1"/>
    <col min="4870" max="4878" width="14.7109375" style="30" customWidth="1"/>
    <col min="4879" max="5109" width="10.7109375" style="30"/>
    <col min="5110" max="5111" width="15.7109375" style="30" customWidth="1"/>
    <col min="5112" max="5114" width="14.7109375" style="30" customWidth="1"/>
    <col min="5115" max="5118" width="13.7109375" style="30" customWidth="1"/>
    <col min="5119" max="5122" width="15.7109375" style="30" customWidth="1"/>
    <col min="5123" max="5123" width="22.85546875" style="30" customWidth="1"/>
    <col min="5124" max="5124" width="20.7109375" style="30" customWidth="1"/>
    <col min="5125" max="5125" width="17.7109375" style="30" customWidth="1"/>
    <col min="5126" max="5134" width="14.7109375" style="30" customWidth="1"/>
    <col min="5135" max="5365" width="10.7109375" style="30"/>
    <col min="5366" max="5367" width="15.7109375" style="30" customWidth="1"/>
    <col min="5368" max="5370" width="14.7109375" style="30" customWidth="1"/>
    <col min="5371" max="5374" width="13.7109375" style="30" customWidth="1"/>
    <col min="5375" max="5378" width="15.7109375" style="30" customWidth="1"/>
    <col min="5379" max="5379" width="22.85546875" style="30" customWidth="1"/>
    <col min="5380" max="5380" width="20.7109375" style="30" customWidth="1"/>
    <col min="5381" max="5381" width="17.7109375" style="30" customWidth="1"/>
    <col min="5382" max="5390" width="14.7109375" style="30" customWidth="1"/>
    <col min="5391" max="5621" width="10.7109375" style="30"/>
    <col min="5622" max="5623" width="15.7109375" style="30" customWidth="1"/>
    <col min="5624" max="5626" width="14.7109375" style="30" customWidth="1"/>
    <col min="5627" max="5630" width="13.7109375" style="30" customWidth="1"/>
    <col min="5631" max="5634" width="15.7109375" style="30" customWidth="1"/>
    <col min="5635" max="5635" width="22.85546875" style="30" customWidth="1"/>
    <col min="5636" max="5636" width="20.7109375" style="30" customWidth="1"/>
    <col min="5637" max="5637" width="17.7109375" style="30" customWidth="1"/>
    <col min="5638" max="5646" width="14.7109375" style="30" customWidth="1"/>
    <col min="5647" max="5877" width="10.7109375" style="30"/>
    <col min="5878" max="5879" width="15.7109375" style="30" customWidth="1"/>
    <col min="5880" max="5882" width="14.7109375" style="30" customWidth="1"/>
    <col min="5883" max="5886" width="13.7109375" style="30" customWidth="1"/>
    <col min="5887" max="5890" width="15.7109375" style="30" customWidth="1"/>
    <col min="5891" max="5891" width="22.85546875" style="30" customWidth="1"/>
    <col min="5892" max="5892" width="20.7109375" style="30" customWidth="1"/>
    <col min="5893" max="5893" width="17.7109375" style="30" customWidth="1"/>
    <col min="5894" max="5902" width="14.7109375" style="30" customWidth="1"/>
    <col min="5903" max="6133" width="10.7109375" style="30"/>
    <col min="6134" max="6135" width="15.7109375" style="30" customWidth="1"/>
    <col min="6136" max="6138" width="14.7109375" style="30" customWidth="1"/>
    <col min="6139" max="6142" width="13.7109375" style="30" customWidth="1"/>
    <col min="6143" max="6146" width="15.7109375" style="30" customWidth="1"/>
    <col min="6147" max="6147" width="22.85546875" style="30" customWidth="1"/>
    <col min="6148" max="6148" width="20.7109375" style="30" customWidth="1"/>
    <col min="6149" max="6149" width="17.7109375" style="30" customWidth="1"/>
    <col min="6150" max="6158" width="14.7109375" style="30" customWidth="1"/>
    <col min="6159" max="6389" width="10.7109375" style="30"/>
    <col min="6390" max="6391" width="15.7109375" style="30" customWidth="1"/>
    <col min="6392" max="6394" width="14.7109375" style="30" customWidth="1"/>
    <col min="6395" max="6398" width="13.7109375" style="30" customWidth="1"/>
    <col min="6399" max="6402" width="15.7109375" style="30" customWidth="1"/>
    <col min="6403" max="6403" width="22.85546875" style="30" customWidth="1"/>
    <col min="6404" max="6404" width="20.7109375" style="30" customWidth="1"/>
    <col min="6405" max="6405" width="17.7109375" style="30" customWidth="1"/>
    <col min="6406" max="6414" width="14.7109375" style="30" customWidth="1"/>
    <col min="6415" max="6645" width="10.7109375" style="30"/>
    <col min="6646" max="6647" width="15.7109375" style="30" customWidth="1"/>
    <col min="6648" max="6650" width="14.7109375" style="30" customWidth="1"/>
    <col min="6651" max="6654" width="13.7109375" style="30" customWidth="1"/>
    <col min="6655" max="6658" width="15.7109375" style="30" customWidth="1"/>
    <col min="6659" max="6659" width="22.85546875" style="30" customWidth="1"/>
    <col min="6660" max="6660" width="20.7109375" style="30" customWidth="1"/>
    <col min="6661" max="6661" width="17.7109375" style="30" customWidth="1"/>
    <col min="6662" max="6670" width="14.7109375" style="30" customWidth="1"/>
    <col min="6671" max="6901" width="10.7109375" style="30"/>
    <col min="6902" max="6903" width="15.7109375" style="30" customWidth="1"/>
    <col min="6904" max="6906" width="14.7109375" style="30" customWidth="1"/>
    <col min="6907" max="6910" width="13.7109375" style="30" customWidth="1"/>
    <col min="6911" max="6914" width="15.7109375" style="30" customWidth="1"/>
    <col min="6915" max="6915" width="22.85546875" style="30" customWidth="1"/>
    <col min="6916" max="6916" width="20.7109375" style="30" customWidth="1"/>
    <col min="6917" max="6917" width="17.7109375" style="30" customWidth="1"/>
    <col min="6918" max="6926" width="14.7109375" style="30" customWidth="1"/>
    <col min="6927" max="7157" width="10.7109375" style="30"/>
    <col min="7158" max="7159" width="15.7109375" style="30" customWidth="1"/>
    <col min="7160" max="7162" width="14.7109375" style="30" customWidth="1"/>
    <col min="7163" max="7166" width="13.7109375" style="30" customWidth="1"/>
    <col min="7167" max="7170" width="15.7109375" style="30" customWidth="1"/>
    <col min="7171" max="7171" width="22.85546875" style="30" customWidth="1"/>
    <col min="7172" max="7172" width="20.7109375" style="30" customWidth="1"/>
    <col min="7173" max="7173" width="17.7109375" style="30" customWidth="1"/>
    <col min="7174" max="7182" width="14.7109375" style="30" customWidth="1"/>
    <col min="7183" max="7413" width="10.7109375" style="30"/>
    <col min="7414" max="7415" width="15.7109375" style="30" customWidth="1"/>
    <col min="7416" max="7418" width="14.7109375" style="30" customWidth="1"/>
    <col min="7419" max="7422" width="13.7109375" style="30" customWidth="1"/>
    <col min="7423" max="7426" width="15.7109375" style="30" customWidth="1"/>
    <col min="7427" max="7427" width="22.85546875" style="30" customWidth="1"/>
    <col min="7428" max="7428" width="20.7109375" style="30" customWidth="1"/>
    <col min="7429" max="7429" width="17.7109375" style="30" customWidth="1"/>
    <col min="7430" max="7438" width="14.7109375" style="30" customWidth="1"/>
    <col min="7439" max="7669" width="10.7109375" style="30"/>
    <col min="7670" max="7671" width="15.7109375" style="30" customWidth="1"/>
    <col min="7672" max="7674" width="14.7109375" style="30" customWidth="1"/>
    <col min="7675" max="7678" width="13.7109375" style="30" customWidth="1"/>
    <col min="7679" max="7682" width="15.7109375" style="30" customWidth="1"/>
    <col min="7683" max="7683" width="22.85546875" style="30" customWidth="1"/>
    <col min="7684" max="7684" width="20.7109375" style="30" customWidth="1"/>
    <col min="7685" max="7685" width="17.7109375" style="30" customWidth="1"/>
    <col min="7686" max="7694" width="14.7109375" style="30" customWidth="1"/>
    <col min="7695" max="7925" width="10.7109375" style="30"/>
    <col min="7926" max="7927" width="15.7109375" style="30" customWidth="1"/>
    <col min="7928" max="7930" width="14.7109375" style="30" customWidth="1"/>
    <col min="7931" max="7934" width="13.7109375" style="30" customWidth="1"/>
    <col min="7935" max="7938" width="15.7109375" style="30" customWidth="1"/>
    <col min="7939" max="7939" width="22.85546875" style="30" customWidth="1"/>
    <col min="7940" max="7940" width="20.7109375" style="30" customWidth="1"/>
    <col min="7941" max="7941" width="17.7109375" style="30" customWidth="1"/>
    <col min="7942" max="7950" width="14.7109375" style="30" customWidth="1"/>
    <col min="7951" max="8181" width="10.7109375" style="30"/>
    <col min="8182" max="8183" width="15.7109375" style="30" customWidth="1"/>
    <col min="8184" max="8186" width="14.7109375" style="30" customWidth="1"/>
    <col min="8187" max="8190" width="13.7109375" style="30" customWidth="1"/>
    <col min="8191" max="8194" width="15.7109375" style="30" customWidth="1"/>
    <col min="8195" max="8195" width="22.85546875" style="30" customWidth="1"/>
    <col min="8196" max="8196" width="20.7109375" style="30" customWidth="1"/>
    <col min="8197" max="8197" width="17.7109375" style="30" customWidth="1"/>
    <col min="8198" max="8206" width="14.7109375" style="30" customWidth="1"/>
    <col min="8207" max="8437" width="10.7109375" style="30"/>
    <col min="8438" max="8439" width="15.7109375" style="30" customWidth="1"/>
    <col min="8440" max="8442" width="14.7109375" style="30" customWidth="1"/>
    <col min="8443" max="8446" width="13.7109375" style="30" customWidth="1"/>
    <col min="8447" max="8450" width="15.7109375" style="30" customWidth="1"/>
    <col min="8451" max="8451" width="22.85546875" style="30" customWidth="1"/>
    <col min="8452" max="8452" width="20.7109375" style="30" customWidth="1"/>
    <col min="8453" max="8453" width="17.7109375" style="30" customWidth="1"/>
    <col min="8454" max="8462" width="14.7109375" style="30" customWidth="1"/>
    <col min="8463" max="8693" width="10.7109375" style="30"/>
    <col min="8694" max="8695" width="15.7109375" style="30" customWidth="1"/>
    <col min="8696" max="8698" width="14.7109375" style="30" customWidth="1"/>
    <col min="8699" max="8702" width="13.7109375" style="30" customWidth="1"/>
    <col min="8703" max="8706" width="15.7109375" style="30" customWidth="1"/>
    <col min="8707" max="8707" width="22.85546875" style="30" customWidth="1"/>
    <col min="8708" max="8708" width="20.7109375" style="30" customWidth="1"/>
    <col min="8709" max="8709" width="17.7109375" style="30" customWidth="1"/>
    <col min="8710" max="8718" width="14.7109375" style="30" customWidth="1"/>
    <col min="8719" max="8949" width="10.7109375" style="30"/>
    <col min="8950" max="8951" width="15.7109375" style="30" customWidth="1"/>
    <col min="8952" max="8954" width="14.7109375" style="30" customWidth="1"/>
    <col min="8955" max="8958" width="13.7109375" style="30" customWidth="1"/>
    <col min="8959" max="8962" width="15.7109375" style="30" customWidth="1"/>
    <col min="8963" max="8963" width="22.85546875" style="30" customWidth="1"/>
    <col min="8964" max="8964" width="20.7109375" style="30" customWidth="1"/>
    <col min="8965" max="8965" width="17.7109375" style="30" customWidth="1"/>
    <col min="8966" max="8974" width="14.7109375" style="30" customWidth="1"/>
    <col min="8975" max="9205" width="10.7109375" style="30"/>
    <col min="9206" max="9207" width="15.7109375" style="30" customWidth="1"/>
    <col min="9208" max="9210" width="14.7109375" style="30" customWidth="1"/>
    <col min="9211" max="9214" width="13.7109375" style="30" customWidth="1"/>
    <col min="9215" max="9218" width="15.7109375" style="30" customWidth="1"/>
    <col min="9219" max="9219" width="22.85546875" style="30" customWidth="1"/>
    <col min="9220" max="9220" width="20.7109375" style="30" customWidth="1"/>
    <col min="9221" max="9221" width="17.7109375" style="30" customWidth="1"/>
    <col min="9222" max="9230" width="14.7109375" style="30" customWidth="1"/>
    <col min="9231" max="9461" width="10.7109375" style="30"/>
    <col min="9462" max="9463" width="15.7109375" style="30" customWidth="1"/>
    <col min="9464" max="9466" width="14.7109375" style="30" customWidth="1"/>
    <col min="9467" max="9470" width="13.7109375" style="30" customWidth="1"/>
    <col min="9471" max="9474" width="15.7109375" style="30" customWidth="1"/>
    <col min="9475" max="9475" width="22.85546875" style="30" customWidth="1"/>
    <col min="9476" max="9476" width="20.7109375" style="30" customWidth="1"/>
    <col min="9477" max="9477" width="17.7109375" style="30" customWidth="1"/>
    <col min="9478" max="9486" width="14.7109375" style="30" customWidth="1"/>
    <col min="9487" max="9717" width="10.7109375" style="30"/>
    <col min="9718" max="9719" width="15.7109375" style="30" customWidth="1"/>
    <col min="9720" max="9722" width="14.7109375" style="30" customWidth="1"/>
    <col min="9723" max="9726" width="13.7109375" style="30" customWidth="1"/>
    <col min="9727" max="9730" width="15.7109375" style="30" customWidth="1"/>
    <col min="9731" max="9731" width="22.85546875" style="30" customWidth="1"/>
    <col min="9732" max="9732" width="20.7109375" style="30" customWidth="1"/>
    <col min="9733" max="9733" width="17.7109375" style="30" customWidth="1"/>
    <col min="9734" max="9742" width="14.7109375" style="30" customWidth="1"/>
    <col min="9743" max="9973" width="10.7109375" style="30"/>
    <col min="9974" max="9975" width="15.7109375" style="30" customWidth="1"/>
    <col min="9976" max="9978" width="14.7109375" style="30" customWidth="1"/>
    <col min="9979" max="9982" width="13.7109375" style="30" customWidth="1"/>
    <col min="9983" max="9986" width="15.7109375" style="30" customWidth="1"/>
    <col min="9987" max="9987" width="22.85546875" style="30" customWidth="1"/>
    <col min="9988" max="9988" width="20.7109375" style="30" customWidth="1"/>
    <col min="9989" max="9989" width="17.7109375" style="30" customWidth="1"/>
    <col min="9990" max="9998" width="14.7109375" style="30" customWidth="1"/>
    <col min="9999" max="10229" width="10.7109375" style="30"/>
    <col min="10230" max="10231" width="15.7109375" style="30" customWidth="1"/>
    <col min="10232" max="10234" width="14.7109375" style="30" customWidth="1"/>
    <col min="10235" max="10238" width="13.7109375" style="30" customWidth="1"/>
    <col min="10239" max="10242" width="15.7109375" style="30" customWidth="1"/>
    <col min="10243" max="10243" width="22.85546875" style="30" customWidth="1"/>
    <col min="10244" max="10244" width="20.7109375" style="30" customWidth="1"/>
    <col min="10245" max="10245" width="17.7109375" style="30" customWidth="1"/>
    <col min="10246" max="10254" width="14.7109375" style="30" customWidth="1"/>
    <col min="10255" max="10485" width="10.7109375" style="30"/>
    <col min="10486" max="10487" width="15.7109375" style="30" customWidth="1"/>
    <col min="10488" max="10490" width="14.7109375" style="30" customWidth="1"/>
    <col min="10491" max="10494" width="13.7109375" style="30" customWidth="1"/>
    <col min="10495" max="10498" width="15.7109375" style="30" customWidth="1"/>
    <col min="10499" max="10499" width="22.85546875" style="30" customWidth="1"/>
    <col min="10500" max="10500" width="20.7109375" style="30" customWidth="1"/>
    <col min="10501" max="10501" width="17.7109375" style="30" customWidth="1"/>
    <col min="10502" max="10510" width="14.7109375" style="30" customWidth="1"/>
    <col min="10511" max="10741" width="10.7109375" style="30"/>
    <col min="10742" max="10743" width="15.7109375" style="30" customWidth="1"/>
    <col min="10744" max="10746" width="14.7109375" style="30" customWidth="1"/>
    <col min="10747" max="10750" width="13.7109375" style="30" customWidth="1"/>
    <col min="10751" max="10754" width="15.7109375" style="30" customWidth="1"/>
    <col min="10755" max="10755" width="22.85546875" style="30" customWidth="1"/>
    <col min="10756" max="10756" width="20.7109375" style="30" customWidth="1"/>
    <col min="10757" max="10757" width="17.7109375" style="30" customWidth="1"/>
    <col min="10758" max="10766" width="14.7109375" style="30" customWidth="1"/>
    <col min="10767" max="10997" width="10.7109375" style="30"/>
    <col min="10998" max="10999" width="15.7109375" style="30" customWidth="1"/>
    <col min="11000" max="11002" width="14.7109375" style="30" customWidth="1"/>
    <col min="11003" max="11006" width="13.7109375" style="30" customWidth="1"/>
    <col min="11007" max="11010" width="15.7109375" style="30" customWidth="1"/>
    <col min="11011" max="11011" width="22.85546875" style="30" customWidth="1"/>
    <col min="11012" max="11012" width="20.7109375" style="30" customWidth="1"/>
    <col min="11013" max="11013" width="17.7109375" style="30" customWidth="1"/>
    <col min="11014" max="11022" width="14.7109375" style="30" customWidth="1"/>
    <col min="11023" max="11253" width="10.7109375" style="30"/>
    <col min="11254" max="11255" width="15.7109375" style="30" customWidth="1"/>
    <col min="11256" max="11258" width="14.7109375" style="30" customWidth="1"/>
    <col min="11259" max="11262" width="13.7109375" style="30" customWidth="1"/>
    <col min="11263" max="11266" width="15.7109375" style="30" customWidth="1"/>
    <col min="11267" max="11267" width="22.85546875" style="30" customWidth="1"/>
    <col min="11268" max="11268" width="20.7109375" style="30" customWidth="1"/>
    <col min="11269" max="11269" width="17.7109375" style="30" customWidth="1"/>
    <col min="11270" max="11278" width="14.7109375" style="30" customWidth="1"/>
    <col min="11279" max="11509" width="10.7109375" style="30"/>
    <col min="11510" max="11511" width="15.7109375" style="30" customWidth="1"/>
    <col min="11512" max="11514" width="14.7109375" style="30" customWidth="1"/>
    <col min="11515" max="11518" width="13.7109375" style="30" customWidth="1"/>
    <col min="11519" max="11522" width="15.7109375" style="30" customWidth="1"/>
    <col min="11523" max="11523" width="22.85546875" style="30" customWidth="1"/>
    <col min="11524" max="11524" width="20.7109375" style="30" customWidth="1"/>
    <col min="11525" max="11525" width="17.7109375" style="30" customWidth="1"/>
    <col min="11526" max="11534" width="14.7109375" style="30" customWidth="1"/>
    <col min="11535" max="11765" width="10.7109375" style="30"/>
    <col min="11766" max="11767" width="15.7109375" style="30" customWidth="1"/>
    <col min="11768" max="11770" width="14.7109375" style="30" customWidth="1"/>
    <col min="11771" max="11774" width="13.7109375" style="30" customWidth="1"/>
    <col min="11775" max="11778" width="15.7109375" style="30" customWidth="1"/>
    <col min="11779" max="11779" width="22.85546875" style="30" customWidth="1"/>
    <col min="11780" max="11780" width="20.7109375" style="30" customWidth="1"/>
    <col min="11781" max="11781" width="17.7109375" style="30" customWidth="1"/>
    <col min="11782" max="11790" width="14.7109375" style="30" customWidth="1"/>
    <col min="11791" max="12021" width="10.7109375" style="30"/>
    <col min="12022" max="12023" width="15.7109375" style="30" customWidth="1"/>
    <col min="12024" max="12026" width="14.7109375" style="30" customWidth="1"/>
    <col min="12027" max="12030" width="13.7109375" style="30" customWidth="1"/>
    <col min="12031" max="12034" width="15.7109375" style="30" customWidth="1"/>
    <col min="12035" max="12035" width="22.85546875" style="30" customWidth="1"/>
    <col min="12036" max="12036" width="20.7109375" style="30" customWidth="1"/>
    <col min="12037" max="12037" width="17.7109375" style="30" customWidth="1"/>
    <col min="12038" max="12046" width="14.7109375" style="30" customWidth="1"/>
    <col min="12047" max="12277" width="10.7109375" style="30"/>
    <col min="12278" max="12279" width="15.7109375" style="30" customWidth="1"/>
    <col min="12280" max="12282" width="14.7109375" style="30" customWidth="1"/>
    <col min="12283" max="12286" width="13.7109375" style="30" customWidth="1"/>
    <col min="12287" max="12290" width="15.7109375" style="30" customWidth="1"/>
    <col min="12291" max="12291" width="22.85546875" style="30" customWidth="1"/>
    <col min="12292" max="12292" width="20.7109375" style="30" customWidth="1"/>
    <col min="12293" max="12293" width="17.7109375" style="30" customWidth="1"/>
    <col min="12294" max="12302" width="14.7109375" style="30" customWidth="1"/>
    <col min="12303" max="12533" width="10.7109375" style="30"/>
    <col min="12534" max="12535" width="15.7109375" style="30" customWidth="1"/>
    <col min="12536" max="12538" width="14.7109375" style="30" customWidth="1"/>
    <col min="12539" max="12542" width="13.7109375" style="30" customWidth="1"/>
    <col min="12543" max="12546" width="15.7109375" style="30" customWidth="1"/>
    <col min="12547" max="12547" width="22.85546875" style="30" customWidth="1"/>
    <col min="12548" max="12548" width="20.7109375" style="30" customWidth="1"/>
    <col min="12549" max="12549" width="17.7109375" style="30" customWidth="1"/>
    <col min="12550" max="12558" width="14.7109375" style="30" customWidth="1"/>
    <col min="12559" max="12789" width="10.7109375" style="30"/>
    <col min="12790" max="12791" width="15.7109375" style="30" customWidth="1"/>
    <col min="12792" max="12794" width="14.7109375" style="30" customWidth="1"/>
    <col min="12795" max="12798" width="13.7109375" style="30" customWidth="1"/>
    <col min="12799" max="12802" width="15.7109375" style="30" customWidth="1"/>
    <col min="12803" max="12803" width="22.85546875" style="30" customWidth="1"/>
    <col min="12804" max="12804" width="20.7109375" style="30" customWidth="1"/>
    <col min="12805" max="12805" width="17.7109375" style="30" customWidth="1"/>
    <col min="12806" max="12814" width="14.7109375" style="30" customWidth="1"/>
    <col min="12815" max="13045" width="10.7109375" style="30"/>
    <col min="13046" max="13047" width="15.7109375" style="30" customWidth="1"/>
    <col min="13048" max="13050" width="14.7109375" style="30" customWidth="1"/>
    <col min="13051" max="13054" width="13.7109375" style="30" customWidth="1"/>
    <col min="13055" max="13058" width="15.7109375" style="30" customWidth="1"/>
    <col min="13059" max="13059" width="22.85546875" style="30" customWidth="1"/>
    <col min="13060" max="13060" width="20.7109375" style="30" customWidth="1"/>
    <col min="13061" max="13061" width="17.7109375" style="30" customWidth="1"/>
    <col min="13062" max="13070" width="14.7109375" style="30" customWidth="1"/>
    <col min="13071" max="13301" width="10.7109375" style="30"/>
    <col min="13302" max="13303" width="15.7109375" style="30" customWidth="1"/>
    <col min="13304" max="13306" width="14.7109375" style="30" customWidth="1"/>
    <col min="13307" max="13310" width="13.7109375" style="30" customWidth="1"/>
    <col min="13311" max="13314" width="15.7109375" style="30" customWidth="1"/>
    <col min="13315" max="13315" width="22.85546875" style="30" customWidth="1"/>
    <col min="13316" max="13316" width="20.7109375" style="30" customWidth="1"/>
    <col min="13317" max="13317" width="17.7109375" style="30" customWidth="1"/>
    <col min="13318" max="13326" width="14.7109375" style="30" customWidth="1"/>
    <col min="13327" max="13557" width="10.7109375" style="30"/>
    <col min="13558" max="13559" width="15.7109375" style="30" customWidth="1"/>
    <col min="13560" max="13562" width="14.7109375" style="30" customWidth="1"/>
    <col min="13563" max="13566" width="13.7109375" style="30" customWidth="1"/>
    <col min="13567" max="13570" width="15.7109375" style="30" customWidth="1"/>
    <col min="13571" max="13571" width="22.85546875" style="30" customWidth="1"/>
    <col min="13572" max="13572" width="20.7109375" style="30" customWidth="1"/>
    <col min="13573" max="13573" width="17.7109375" style="30" customWidth="1"/>
    <col min="13574" max="13582" width="14.7109375" style="30" customWidth="1"/>
    <col min="13583" max="13813" width="10.7109375" style="30"/>
    <col min="13814" max="13815" width="15.7109375" style="30" customWidth="1"/>
    <col min="13816" max="13818" width="14.7109375" style="30" customWidth="1"/>
    <col min="13819" max="13822" width="13.7109375" style="30" customWidth="1"/>
    <col min="13823" max="13826" width="15.7109375" style="30" customWidth="1"/>
    <col min="13827" max="13827" width="22.85546875" style="30" customWidth="1"/>
    <col min="13828" max="13828" width="20.7109375" style="30" customWidth="1"/>
    <col min="13829" max="13829" width="17.7109375" style="30" customWidth="1"/>
    <col min="13830" max="13838" width="14.7109375" style="30" customWidth="1"/>
    <col min="13839" max="14069" width="10.7109375" style="30"/>
    <col min="14070" max="14071" width="15.7109375" style="30" customWidth="1"/>
    <col min="14072" max="14074" width="14.7109375" style="30" customWidth="1"/>
    <col min="14075" max="14078" width="13.7109375" style="30" customWidth="1"/>
    <col min="14079" max="14082" width="15.7109375" style="30" customWidth="1"/>
    <col min="14083" max="14083" width="22.85546875" style="30" customWidth="1"/>
    <col min="14084" max="14084" width="20.7109375" style="30" customWidth="1"/>
    <col min="14085" max="14085" width="17.7109375" style="30" customWidth="1"/>
    <col min="14086" max="14094" width="14.7109375" style="30" customWidth="1"/>
    <col min="14095" max="14325" width="10.7109375" style="30"/>
    <col min="14326" max="14327" width="15.7109375" style="30" customWidth="1"/>
    <col min="14328" max="14330" width="14.7109375" style="30" customWidth="1"/>
    <col min="14331" max="14334" width="13.7109375" style="30" customWidth="1"/>
    <col min="14335" max="14338" width="15.7109375" style="30" customWidth="1"/>
    <col min="14339" max="14339" width="22.85546875" style="30" customWidth="1"/>
    <col min="14340" max="14340" width="20.7109375" style="30" customWidth="1"/>
    <col min="14341" max="14341" width="17.7109375" style="30" customWidth="1"/>
    <col min="14342" max="14350" width="14.7109375" style="30" customWidth="1"/>
    <col min="14351" max="14581" width="10.7109375" style="30"/>
    <col min="14582" max="14583" width="15.7109375" style="30" customWidth="1"/>
    <col min="14584" max="14586" width="14.7109375" style="30" customWidth="1"/>
    <col min="14587" max="14590" width="13.7109375" style="30" customWidth="1"/>
    <col min="14591" max="14594" width="15.7109375" style="30" customWidth="1"/>
    <col min="14595" max="14595" width="22.85546875" style="30" customWidth="1"/>
    <col min="14596" max="14596" width="20.7109375" style="30" customWidth="1"/>
    <col min="14597" max="14597" width="17.7109375" style="30" customWidth="1"/>
    <col min="14598" max="14606" width="14.7109375" style="30" customWidth="1"/>
    <col min="14607" max="14837" width="10.7109375" style="30"/>
    <col min="14838" max="14839" width="15.7109375" style="30" customWidth="1"/>
    <col min="14840" max="14842" width="14.7109375" style="30" customWidth="1"/>
    <col min="14843" max="14846" width="13.7109375" style="30" customWidth="1"/>
    <col min="14847" max="14850" width="15.7109375" style="30" customWidth="1"/>
    <col min="14851" max="14851" width="22.85546875" style="30" customWidth="1"/>
    <col min="14852" max="14852" width="20.7109375" style="30" customWidth="1"/>
    <col min="14853" max="14853" width="17.7109375" style="30" customWidth="1"/>
    <col min="14854" max="14862" width="14.7109375" style="30" customWidth="1"/>
    <col min="14863" max="15093" width="10.7109375" style="30"/>
    <col min="15094" max="15095" width="15.7109375" style="30" customWidth="1"/>
    <col min="15096" max="15098" width="14.7109375" style="30" customWidth="1"/>
    <col min="15099" max="15102" width="13.7109375" style="30" customWidth="1"/>
    <col min="15103" max="15106" width="15.7109375" style="30" customWidth="1"/>
    <col min="15107" max="15107" width="22.85546875" style="30" customWidth="1"/>
    <col min="15108" max="15108" width="20.7109375" style="30" customWidth="1"/>
    <col min="15109" max="15109" width="17.7109375" style="30" customWidth="1"/>
    <col min="15110" max="15118" width="14.7109375" style="30" customWidth="1"/>
    <col min="15119" max="15349" width="10.7109375" style="30"/>
    <col min="15350" max="15351" width="15.7109375" style="30" customWidth="1"/>
    <col min="15352" max="15354" width="14.7109375" style="30" customWidth="1"/>
    <col min="15355" max="15358" width="13.7109375" style="30" customWidth="1"/>
    <col min="15359" max="15362" width="15.7109375" style="30" customWidth="1"/>
    <col min="15363" max="15363" width="22.85546875" style="30" customWidth="1"/>
    <col min="15364" max="15364" width="20.7109375" style="30" customWidth="1"/>
    <col min="15365" max="15365" width="17.7109375" style="30" customWidth="1"/>
    <col min="15366" max="15374" width="14.7109375" style="30" customWidth="1"/>
    <col min="15375" max="15605" width="10.7109375" style="30"/>
    <col min="15606" max="15607" width="15.7109375" style="30" customWidth="1"/>
    <col min="15608" max="15610" width="14.7109375" style="30" customWidth="1"/>
    <col min="15611" max="15614" width="13.7109375" style="30" customWidth="1"/>
    <col min="15615" max="15618" width="15.7109375" style="30" customWidth="1"/>
    <col min="15619" max="15619" width="22.85546875" style="30" customWidth="1"/>
    <col min="15620" max="15620" width="20.7109375" style="30" customWidth="1"/>
    <col min="15621" max="15621" width="17.7109375" style="30" customWidth="1"/>
    <col min="15622" max="15630" width="14.7109375" style="30" customWidth="1"/>
    <col min="15631" max="15861" width="10.7109375" style="30"/>
    <col min="15862" max="15863" width="15.7109375" style="30" customWidth="1"/>
    <col min="15864" max="15866" width="14.7109375" style="30" customWidth="1"/>
    <col min="15867" max="15870" width="13.7109375" style="30" customWidth="1"/>
    <col min="15871" max="15874" width="15.7109375" style="30" customWidth="1"/>
    <col min="15875" max="15875" width="22.85546875" style="30" customWidth="1"/>
    <col min="15876" max="15876" width="20.7109375" style="30" customWidth="1"/>
    <col min="15877" max="15877" width="17.7109375" style="30" customWidth="1"/>
    <col min="15878" max="15886" width="14.7109375" style="30" customWidth="1"/>
    <col min="15887" max="16117" width="10.7109375" style="30"/>
    <col min="16118" max="16119" width="15.7109375" style="30" customWidth="1"/>
    <col min="16120" max="16122" width="14.7109375" style="30" customWidth="1"/>
    <col min="16123" max="16126" width="13.7109375" style="30" customWidth="1"/>
    <col min="16127" max="16130" width="15.7109375" style="30" customWidth="1"/>
    <col min="16131" max="16131" width="22.85546875" style="30" customWidth="1"/>
    <col min="16132" max="16132" width="20.7109375" style="30" customWidth="1"/>
    <col min="16133" max="16133" width="17.7109375" style="30" customWidth="1"/>
    <col min="16134" max="16142" width="14.7109375" style="30" customWidth="1"/>
    <col min="16143" max="16384" width="10.7109375" style="30"/>
  </cols>
  <sheetData>
    <row r="1" spans="1:37" s="55" customFormat="1" ht="15.75" customHeight="1" x14ac:dyDescent="0.25">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row>
    <row r="2" spans="1:37" s="55"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55" customFormat="1" ht="18.75" customHeight="1" x14ac:dyDescent="0.2">
      <c r="A3" s="308"/>
      <c r="B3" s="308"/>
      <c r="C3" s="308"/>
      <c r="D3" s="308"/>
      <c r="E3" s="308"/>
      <c r="F3" s="308"/>
      <c r="G3" s="308"/>
      <c r="H3" s="308"/>
      <c r="I3" s="308"/>
      <c r="J3" s="308"/>
      <c r="K3" s="308"/>
      <c r="L3" s="308"/>
      <c r="M3" s="308"/>
      <c r="N3" s="308"/>
      <c r="O3" s="308"/>
      <c r="P3" s="308"/>
      <c r="Q3" s="308"/>
      <c r="R3" s="308"/>
      <c r="S3" s="308"/>
      <c r="T3" s="308"/>
      <c r="U3" s="308"/>
      <c r="V3" s="308"/>
      <c r="W3" s="308"/>
      <c r="X3" s="308"/>
      <c r="Y3" s="308"/>
      <c r="Z3" s="308"/>
      <c r="AA3" s="308"/>
      <c r="AB3" s="308"/>
      <c r="AC3" s="308"/>
      <c r="AD3" s="308"/>
      <c r="AE3" s="308"/>
      <c r="AF3" s="308"/>
      <c r="AG3" s="308"/>
      <c r="AH3" s="308"/>
      <c r="AI3" s="308"/>
      <c r="AJ3" s="308"/>
      <c r="AK3" s="308"/>
    </row>
    <row r="4" spans="1:37"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row>
    <row r="5" spans="1:37"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row>
    <row r="6" spans="1:37" s="55" customFormat="1" ht="18.75" customHeight="1" x14ac:dyDescent="0.2">
      <c r="A6" s="308"/>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308"/>
      <c r="AB6" s="308"/>
      <c r="AC6" s="308"/>
      <c r="AD6" s="308"/>
      <c r="AE6" s="308"/>
      <c r="AF6" s="308"/>
      <c r="AG6" s="308"/>
      <c r="AH6" s="308"/>
      <c r="AI6" s="308"/>
      <c r="AJ6" s="308"/>
      <c r="AK6" s="308"/>
    </row>
    <row r="7" spans="1:37" s="55" customFormat="1" ht="18.75" customHeight="1" x14ac:dyDescent="0.2">
      <c r="A7" s="258" t="str">
        <f>IF(ISBLANK('1'!C13),CONCATENATE("В разделе 1 формы заполните показатель"," '",'1'!B13,"' "),'1'!C13)</f>
        <v>O_15.25.0296</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row>
    <row r="8" spans="1:37"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row>
    <row r="9" spans="1:37" s="60" customFormat="1" ht="15.75" customHeight="1" x14ac:dyDescent="0.2">
      <c r="A9" s="309"/>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row>
    <row r="10" spans="1:37" s="61" customFormat="1" ht="15" customHeight="1"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2025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row>
    <row r="11" spans="1:37"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row>
    <row r="12" spans="1:37" s="61" customFormat="1" ht="15" customHeight="1" x14ac:dyDescent="0.2">
      <c r="A12" s="310"/>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row>
    <row r="13" spans="1:37" ht="25.5" customHeight="1" x14ac:dyDescent="0.25">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row>
    <row r="14" spans="1:37" ht="25.5" customHeight="1"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row>
    <row r="15" spans="1:37" ht="25.5" customHeight="1" x14ac:dyDescent="0.25">
      <c r="A15" s="303" t="s">
        <v>242</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row>
    <row r="16" spans="1:37" s="74" customFormat="1" ht="21" customHeight="1"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row>
    <row r="17" spans="1:37" ht="43.5" customHeight="1" x14ac:dyDescent="0.25">
      <c r="A17" s="278" t="s">
        <v>96</v>
      </c>
      <c r="B17" s="297" t="s">
        <v>144</v>
      </c>
      <c r="C17" s="298"/>
      <c r="D17" s="297" t="s">
        <v>143</v>
      </c>
      <c r="E17" s="298"/>
      <c r="F17" s="278" t="s">
        <v>142</v>
      </c>
      <c r="G17" s="297" t="s">
        <v>106</v>
      </c>
      <c r="H17" s="298"/>
      <c r="I17" s="297" t="s">
        <v>34</v>
      </c>
      <c r="J17" s="298"/>
      <c r="K17" s="278" t="s">
        <v>141</v>
      </c>
      <c r="L17" s="276" t="s">
        <v>279</v>
      </c>
      <c r="M17" s="277"/>
      <c r="N17" s="297" t="s">
        <v>140</v>
      </c>
      <c r="O17" s="298"/>
      <c r="P17" s="297" t="s">
        <v>139</v>
      </c>
      <c r="Q17" s="298"/>
      <c r="R17" s="297" t="s">
        <v>38</v>
      </c>
      <c r="S17" s="298"/>
      <c r="T17" s="297" t="s">
        <v>280</v>
      </c>
      <c r="U17" s="298"/>
      <c r="V17" s="297" t="s">
        <v>138</v>
      </c>
      <c r="W17" s="298"/>
      <c r="X17" s="297" t="s">
        <v>281</v>
      </c>
      <c r="Y17" s="298"/>
      <c r="Z17" s="278" t="s">
        <v>148</v>
      </c>
      <c r="AA17" s="278" t="s">
        <v>149</v>
      </c>
      <c r="AB17" s="271" t="s">
        <v>31</v>
      </c>
      <c r="AC17" s="272"/>
      <c r="AD17" s="273"/>
      <c r="AE17" s="271" t="s">
        <v>30</v>
      </c>
      <c r="AF17" s="272"/>
      <c r="AG17" s="271" t="s">
        <v>236</v>
      </c>
      <c r="AH17" s="272"/>
      <c r="AI17" s="272"/>
      <c r="AJ17" s="272"/>
      <c r="AK17" s="273"/>
    </row>
    <row r="18" spans="1:37" ht="216" customHeight="1" x14ac:dyDescent="0.25">
      <c r="A18" s="290"/>
      <c r="B18" s="299"/>
      <c r="C18" s="300"/>
      <c r="D18" s="299"/>
      <c r="E18" s="300"/>
      <c r="F18" s="290"/>
      <c r="G18" s="299"/>
      <c r="H18" s="300"/>
      <c r="I18" s="299"/>
      <c r="J18" s="300"/>
      <c r="K18" s="279"/>
      <c r="L18" s="305"/>
      <c r="M18" s="306"/>
      <c r="N18" s="299"/>
      <c r="O18" s="300"/>
      <c r="P18" s="299"/>
      <c r="Q18" s="300"/>
      <c r="R18" s="299"/>
      <c r="S18" s="300"/>
      <c r="T18" s="299"/>
      <c r="U18" s="300"/>
      <c r="V18" s="299"/>
      <c r="W18" s="300"/>
      <c r="X18" s="299"/>
      <c r="Y18" s="300"/>
      <c r="Z18" s="290"/>
      <c r="AA18" s="290"/>
      <c r="AB18" s="99" t="s">
        <v>282</v>
      </c>
      <c r="AC18" s="99" t="s">
        <v>273</v>
      </c>
      <c r="AD18" s="99" t="s">
        <v>88</v>
      </c>
      <c r="AE18" s="99" t="s">
        <v>29</v>
      </c>
      <c r="AF18" s="99" t="s">
        <v>28</v>
      </c>
      <c r="AG18" s="278" t="s">
        <v>283</v>
      </c>
      <c r="AH18" s="274" t="s">
        <v>276</v>
      </c>
      <c r="AI18" s="274"/>
      <c r="AJ18" s="275" t="s">
        <v>277</v>
      </c>
      <c r="AK18" s="275"/>
    </row>
    <row r="19" spans="1:37" ht="60" customHeight="1" x14ac:dyDescent="0.25">
      <c r="A19" s="279"/>
      <c r="B19" s="103" t="s">
        <v>274</v>
      </c>
      <c r="C19" s="103" t="s">
        <v>275</v>
      </c>
      <c r="D19" s="103" t="s">
        <v>274</v>
      </c>
      <c r="E19" s="103" t="s">
        <v>275</v>
      </c>
      <c r="F19" s="279"/>
      <c r="G19" s="103" t="s">
        <v>274</v>
      </c>
      <c r="H19" s="103" t="s">
        <v>275</v>
      </c>
      <c r="I19" s="103" t="s">
        <v>274</v>
      </c>
      <c r="J19" s="103" t="s">
        <v>275</v>
      </c>
      <c r="K19" s="103" t="s">
        <v>274</v>
      </c>
      <c r="L19" s="103" t="s">
        <v>274</v>
      </c>
      <c r="M19" s="103" t="s">
        <v>275</v>
      </c>
      <c r="N19" s="103" t="s">
        <v>274</v>
      </c>
      <c r="O19" s="103" t="s">
        <v>275</v>
      </c>
      <c r="P19" s="103" t="s">
        <v>274</v>
      </c>
      <c r="Q19" s="103" t="s">
        <v>275</v>
      </c>
      <c r="R19" s="103" t="s">
        <v>274</v>
      </c>
      <c r="S19" s="103" t="s">
        <v>275</v>
      </c>
      <c r="T19" s="103" t="s">
        <v>274</v>
      </c>
      <c r="U19" s="103" t="s">
        <v>275</v>
      </c>
      <c r="V19" s="103" t="s">
        <v>274</v>
      </c>
      <c r="W19" s="103" t="s">
        <v>275</v>
      </c>
      <c r="X19" s="103" t="s">
        <v>274</v>
      </c>
      <c r="Y19" s="103" t="s">
        <v>275</v>
      </c>
      <c r="Z19" s="103" t="s">
        <v>274</v>
      </c>
      <c r="AA19" s="103" t="s">
        <v>274</v>
      </c>
      <c r="AB19" s="103" t="s">
        <v>274</v>
      </c>
      <c r="AC19" s="103"/>
      <c r="AD19" s="103" t="s">
        <v>274</v>
      </c>
      <c r="AE19" s="103" t="s">
        <v>274</v>
      </c>
      <c r="AF19" s="103" t="s">
        <v>274</v>
      </c>
      <c r="AG19" s="279"/>
      <c r="AH19" s="103" t="s">
        <v>274</v>
      </c>
      <c r="AI19" s="103" t="s">
        <v>275</v>
      </c>
      <c r="AJ19" s="99" t="s">
        <v>217</v>
      </c>
      <c r="AK19" s="99" t="s">
        <v>187</v>
      </c>
    </row>
    <row r="20" spans="1:3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37" s="74" customFormat="1" ht="24" customHeight="1" x14ac:dyDescent="0.25">
      <c r="A21" s="24"/>
      <c r="B21" s="24"/>
      <c r="C21" s="25"/>
      <c r="D21" s="25"/>
      <c r="E21" s="25"/>
      <c r="F21" s="26"/>
      <c r="G21" s="26"/>
      <c r="H21" s="26"/>
      <c r="I21" s="26"/>
      <c r="J21" s="26"/>
      <c r="K21" s="26"/>
      <c r="L21" s="38"/>
      <c r="M21" s="38"/>
      <c r="N21" s="38"/>
      <c r="O21" s="38"/>
      <c r="P21" s="38"/>
      <c r="Q21" s="38"/>
      <c r="R21" s="38"/>
      <c r="S21" s="27"/>
      <c r="T21" s="27"/>
      <c r="U21" s="27"/>
      <c r="V21" s="27"/>
      <c r="W21" s="27"/>
      <c r="X21" s="27"/>
      <c r="Y21" s="27"/>
      <c r="Z21" s="26"/>
      <c r="AA21" s="26"/>
      <c r="AB21" s="24"/>
      <c r="AC21" s="24"/>
      <c r="AD21" s="24"/>
      <c r="AE21" s="24"/>
      <c r="AF21" s="24"/>
      <c r="AG21" s="24"/>
      <c r="AH21" s="24"/>
      <c r="AI21" s="24"/>
      <c r="AJ21" s="24"/>
      <c r="AK21" s="24"/>
    </row>
    <row r="22" spans="1:37" ht="3" customHeight="1" x14ac:dyDescent="0.25">
      <c r="AB22" s="39"/>
      <c r="AC22" s="39"/>
      <c r="AD22" s="40"/>
      <c r="AE22" s="36"/>
      <c r="AF22" s="36"/>
    </row>
    <row r="23" spans="1:37" s="31" customFormat="1" ht="12.75" x14ac:dyDescent="0.2">
      <c r="A23" s="32"/>
      <c r="C23" s="32"/>
      <c r="D23" s="32"/>
      <c r="AB23" s="41"/>
      <c r="AC23" s="41"/>
      <c r="AD23" s="41"/>
      <c r="AE23" s="41"/>
      <c r="AF23" s="41"/>
    </row>
    <row r="24" spans="1:37" s="31" customFormat="1" x14ac:dyDescent="0.25">
      <c r="A24" s="32"/>
      <c r="B24" s="33"/>
      <c r="C24" s="33"/>
      <c r="D24" s="33"/>
      <c r="E24" s="33"/>
      <c r="F24" s="33"/>
      <c r="G24" s="33"/>
      <c r="H24" s="33"/>
      <c r="I24" s="33"/>
      <c r="J24" s="33"/>
      <c r="K24" s="33"/>
      <c r="L24" s="33"/>
      <c r="M24" s="33"/>
      <c r="N24" s="33"/>
      <c r="O24" s="33"/>
      <c r="P24" s="33"/>
      <c r="Q24" s="33"/>
    </row>
    <row r="25" spans="1:37" x14ac:dyDescent="0.25">
      <c r="B25" s="304"/>
      <c r="C25" s="304"/>
      <c r="D25" s="304"/>
      <c r="E25" s="304"/>
      <c r="F25" s="304"/>
      <c r="G25" s="304"/>
      <c r="H25" s="304"/>
      <c r="I25" s="304"/>
      <c r="J25" s="304"/>
      <c r="K25" s="304"/>
      <c r="L25" s="304"/>
      <c r="M25" s="304"/>
      <c r="N25" s="304"/>
      <c r="O25" s="304"/>
      <c r="P25" s="304"/>
      <c r="Q25" s="304"/>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76" priority="1">
      <formula>CELL("защита",A1)</formula>
    </cfRule>
  </conditionalFormatting>
  <conditionalFormatting sqref="A21:AK1048576">
    <cfRule type="expression" dxfId="7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0.5703125" style="30" customWidth="1"/>
    <col min="3" max="3" width="12.7109375"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6.28515625" style="30" customWidth="1"/>
    <col min="12" max="13" width="8.7109375" style="30" customWidth="1"/>
    <col min="14" max="14" width="11.140625" style="30" customWidth="1"/>
    <col min="15" max="15" width="10.140625" style="30" customWidth="1"/>
    <col min="16" max="16" width="11.5703125" style="30" customWidth="1"/>
    <col min="17" max="17" width="11.85546875" style="30" customWidth="1"/>
    <col min="18" max="19" width="19.42578125" style="30" customWidth="1"/>
    <col min="20" max="20" width="17.5703125" style="30" customWidth="1"/>
    <col min="21" max="21" width="19.42578125" style="30" customWidth="1"/>
    <col min="22" max="22" width="14.140625" style="30" customWidth="1"/>
    <col min="23" max="23" width="13.7109375" style="30" customWidth="1"/>
    <col min="24" max="24" width="19.42578125" style="30" customWidth="1"/>
    <col min="25" max="25" width="11.7109375" style="30" customWidth="1"/>
    <col min="26" max="26" width="12.7109375" style="30" customWidth="1"/>
    <col min="27" max="27" width="13.28515625" style="30" customWidth="1"/>
    <col min="28" max="28" width="13.5703125" style="30" customWidth="1"/>
    <col min="29" max="29" width="16.85546875" style="30" customWidth="1"/>
    <col min="30" max="31" width="21.7109375" style="30" customWidth="1"/>
    <col min="32" max="32" width="22" style="30" customWidth="1"/>
    <col min="33" max="33" width="19.7109375" style="30" customWidth="1"/>
    <col min="34" max="34" width="18.42578125" style="30" customWidth="1"/>
    <col min="35" max="35" width="17.140625" style="30" customWidth="1"/>
    <col min="36" max="36" width="10.7109375" style="30"/>
    <col min="37" max="37" width="10.42578125" style="30" customWidth="1"/>
    <col min="38" max="38" width="18.28515625" style="30" customWidth="1"/>
    <col min="39" max="39" width="15.42578125" style="30" customWidth="1"/>
    <col min="40" max="251" width="10.7109375" style="30"/>
    <col min="252" max="256" width="15.7109375" style="30" customWidth="1"/>
    <col min="257" max="260" width="12.7109375" style="30" customWidth="1"/>
    <col min="261" max="264" width="15.7109375" style="30" customWidth="1"/>
    <col min="265" max="265" width="22.85546875" style="30" customWidth="1"/>
    <col min="266" max="266" width="20.7109375" style="30" customWidth="1"/>
    <col min="267" max="267" width="16.7109375" style="30" customWidth="1"/>
    <col min="268" max="507" width="10.7109375" style="30"/>
    <col min="508" max="512" width="15.7109375" style="30" customWidth="1"/>
    <col min="513" max="516" width="12.7109375" style="30" customWidth="1"/>
    <col min="517" max="520" width="15.7109375" style="30" customWidth="1"/>
    <col min="521" max="521" width="22.85546875" style="30" customWidth="1"/>
    <col min="522" max="522" width="20.7109375" style="30" customWidth="1"/>
    <col min="523" max="523" width="16.7109375" style="30" customWidth="1"/>
    <col min="524" max="763" width="10.7109375" style="30"/>
    <col min="764" max="768" width="15.7109375" style="30" customWidth="1"/>
    <col min="769" max="772" width="12.7109375" style="30" customWidth="1"/>
    <col min="773" max="776" width="15.7109375" style="30" customWidth="1"/>
    <col min="777" max="777" width="22.85546875" style="30" customWidth="1"/>
    <col min="778" max="778" width="20.7109375" style="30" customWidth="1"/>
    <col min="779" max="779" width="16.7109375" style="30" customWidth="1"/>
    <col min="780" max="1019" width="10.7109375" style="30"/>
    <col min="1020" max="1024" width="15.7109375" style="30" customWidth="1"/>
    <col min="1025" max="1028" width="12.7109375" style="30" customWidth="1"/>
    <col min="1029" max="1032" width="15.7109375" style="30" customWidth="1"/>
    <col min="1033" max="1033" width="22.85546875" style="30" customWidth="1"/>
    <col min="1034" max="1034" width="20.7109375" style="30" customWidth="1"/>
    <col min="1035" max="1035" width="16.7109375" style="30" customWidth="1"/>
    <col min="1036" max="1275" width="10.7109375" style="30"/>
    <col min="1276" max="1280" width="15.7109375" style="30" customWidth="1"/>
    <col min="1281" max="1284" width="12.7109375" style="30" customWidth="1"/>
    <col min="1285" max="1288" width="15.7109375" style="30" customWidth="1"/>
    <col min="1289" max="1289" width="22.85546875" style="30" customWidth="1"/>
    <col min="1290" max="1290" width="20.7109375" style="30" customWidth="1"/>
    <col min="1291" max="1291" width="16.7109375" style="30" customWidth="1"/>
    <col min="1292" max="1531" width="10.7109375" style="30"/>
    <col min="1532" max="1536" width="15.7109375" style="30" customWidth="1"/>
    <col min="1537" max="1540" width="12.7109375" style="30" customWidth="1"/>
    <col min="1541" max="1544" width="15.7109375" style="30" customWidth="1"/>
    <col min="1545" max="1545" width="22.85546875" style="30" customWidth="1"/>
    <col min="1546" max="1546" width="20.7109375" style="30" customWidth="1"/>
    <col min="1547" max="1547" width="16.7109375" style="30" customWidth="1"/>
    <col min="1548" max="1787" width="10.7109375" style="30"/>
    <col min="1788" max="1792" width="15.7109375" style="30" customWidth="1"/>
    <col min="1793" max="1796" width="12.7109375" style="30" customWidth="1"/>
    <col min="1797" max="1800" width="15.7109375" style="30" customWidth="1"/>
    <col min="1801" max="1801" width="22.85546875" style="30" customWidth="1"/>
    <col min="1802" max="1802" width="20.7109375" style="30" customWidth="1"/>
    <col min="1803" max="1803" width="16.7109375" style="30" customWidth="1"/>
    <col min="1804" max="2043" width="10.7109375" style="30"/>
    <col min="2044" max="2048" width="15.7109375" style="30" customWidth="1"/>
    <col min="2049" max="2052" width="12.7109375" style="30" customWidth="1"/>
    <col min="2053" max="2056" width="15.7109375" style="30" customWidth="1"/>
    <col min="2057" max="2057" width="22.85546875" style="30" customWidth="1"/>
    <col min="2058" max="2058" width="20.7109375" style="30" customWidth="1"/>
    <col min="2059" max="2059" width="16.7109375" style="30" customWidth="1"/>
    <col min="2060" max="2299" width="10.7109375" style="30"/>
    <col min="2300" max="2304" width="15.7109375" style="30" customWidth="1"/>
    <col min="2305" max="2308" width="12.7109375" style="30" customWidth="1"/>
    <col min="2309" max="2312" width="15.7109375" style="30" customWidth="1"/>
    <col min="2313" max="2313" width="22.85546875" style="30" customWidth="1"/>
    <col min="2314" max="2314" width="20.7109375" style="30" customWidth="1"/>
    <col min="2315" max="2315" width="16.7109375" style="30" customWidth="1"/>
    <col min="2316" max="2555" width="10.7109375" style="30"/>
    <col min="2556" max="2560" width="15.7109375" style="30" customWidth="1"/>
    <col min="2561" max="2564" width="12.7109375" style="30" customWidth="1"/>
    <col min="2565" max="2568" width="15.7109375" style="30" customWidth="1"/>
    <col min="2569" max="2569" width="22.85546875" style="30" customWidth="1"/>
    <col min="2570" max="2570" width="20.7109375" style="30" customWidth="1"/>
    <col min="2571" max="2571" width="16.7109375" style="30" customWidth="1"/>
    <col min="2572" max="2811" width="10.7109375" style="30"/>
    <col min="2812" max="2816" width="15.7109375" style="30" customWidth="1"/>
    <col min="2817" max="2820" width="12.7109375" style="30" customWidth="1"/>
    <col min="2821" max="2824" width="15.7109375" style="30" customWidth="1"/>
    <col min="2825" max="2825" width="22.85546875" style="30" customWidth="1"/>
    <col min="2826" max="2826" width="20.7109375" style="30" customWidth="1"/>
    <col min="2827" max="2827" width="16.7109375" style="30" customWidth="1"/>
    <col min="2828" max="3067" width="10.7109375" style="30"/>
    <col min="3068" max="3072" width="15.7109375" style="30" customWidth="1"/>
    <col min="3073" max="3076" width="12.7109375" style="30" customWidth="1"/>
    <col min="3077" max="3080" width="15.7109375" style="30" customWidth="1"/>
    <col min="3081" max="3081" width="22.85546875" style="30" customWidth="1"/>
    <col min="3082" max="3082" width="20.7109375" style="30" customWidth="1"/>
    <col min="3083" max="3083" width="16.7109375" style="30" customWidth="1"/>
    <col min="3084" max="3323" width="10.7109375" style="30"/>
    <col min="3324" max="3328" width="15.7109375" style="30" customWidth="1"/>
    <col min="3329" max="3332" width="12.7109375" style="30" customWidth="1"/>
    <col min="3333" max="3336" width="15.7109375" style="30" customWidth="1"/>
    <col min="3337" max="3337" width="22.85546875" style="30" customWidth="1"/>
    <col min="3338" max="3338" width="20.7109375" style="30" customWidth="1"/>
    <col min="3339" max="3339" width="16.7109375" style="30" customWidth="1"/>
    <col min="3340" max="3579" width="10.7109375" style="30"/>
    <col min="3580" max="3584" width="15.7109375" style="30" customWidth="1"/>
    <col min="3585" max="3588" width="12.7109375" style="30" customWidth="1"/>
    <col min="3589" max="3592" width="15.7109375" style="30" customWidth="1"/>
    <col min="3593" max="3593" width="22.85546875" style="30" customWidth="1"/>
    <col min="3594" max="3594" width="20.7109375" style="30" customWidth="1"/>
    <col min="3595" max="3595" width="16.7109375" style="30" customWidth="1"/>
    <col min="3596" max="3835" width="10.7109375" style="30"/>
    <col min="3836" max="3840" width="15.7109375" style="30" customWidth="1"/>
    <col min="3841" max="3844" width="12.7109375" style="30" customWidth="1"/>
    <col min="3845" max="3848" width="15.7109375" style="30" customWidth="1"/>
    <col min="3849" max="3849" width="22.85546875" style="30" customWidth="1"/>
    <col min="3850" max="3850" width="20.7109375" style="30" customWidth="1"/>
    <col min="3851" max="3851" width="16.7109375" style="30" customWidth="1"/>
    <col min="3852" max="4091" width="10.7109375" style="30"/>
    <col min="4092" max="4096" width="15.7109375" style="30" customWidth="1"/>
    <col min="4097" max="4100" width="12.7109375" style="30" customWidth="1"/>
    <col min="4101" max="4104" width="15.7109375" style="30" customWidth="1"/>
    <col min="4105" max="4105" width="22.85546875" style="30" customWidth="1"/>
    <col min="4106" max="4106" width="20.7109375" style="30" customWidth="1"/>
    <col min="4107" max="4107" width="16.7109375" style="30" customWidth="1"/>
    <col min="4108" max="4347" width="10.7109375" style="30"/>
    <col min="4348" max="4352" width="15.7109375" style="30" customWidth="1"/>
    <col min="4353" max="4356" width="12.7109375" style="30" customWidth="1"/>
    <col min="4357" max="4360" width="15.7109375" style="30" customWidth="1"/>
    <col min="4361" max="4361" width="22.85546875" style="30" customWidth="1"/>
    <col min="4362" max="4362" width="20.7109375" style="30" customWidth="1"/>
    <col min="4363" max="4363" width="16.7109375" style="30" customWidth="1"/>
    <col min="4364" max="4603" width="10.7109375" style="30"/>
    <col min="4604" max="4608" width="15.7109375" style="30" customWidth="1"/>
    <col min="4609" max="4612" width="12.7109375" style="30" customWidth="1"/>
    <col min="4613" max="4616" width="15.7109375" style="30" customWidth="1"/>
    <col min="4617" max="4617" width="22.85546875" style="30" customWidth="1"/>
    <col min="4618" max="4618" width="20.7109375" style="30" customWidth="1"/>
    <col min="4619" max="4619" width="16.7109375" style="30" customWidth="1"/>
    <col min="4620" max="4859" width="10.7109375" style="30"/>
    <col min="4860" max="4864" width="15.7109375" style="30" customWidth="1"/>
    <col min="4865" max="4868" width="12.7109375" style="30" customWidth="1"/>
    <col min="4869" max="4872" width="15.7109375" style="30" customWidth="1"/>
    <col min="4873" max="4873" width="22.85546875" style="30" customWidth="1"/>
    <col min="4874" max="4874" width="20.7109375" style="30" customWidth="1"/>
    <col min="4875" max="4875" width="16.7109375" style="30" customWidth="1"/>
    <col min="4876" max="5115" width="10.7109375" style="30"/>
    <col min="5116" max="5120" width="15.7109375" style="30" customWidth="1"/>
    <col min="5121" max="5124" width="12.7109375" style="30" customWidth="1"/>
    <col min="5125" max="5128" width="15.7109375" style="30" customWidth="1"/>
    <col min="5129" max="5129" width="22.85546875" style="30" customWidth="1"/>
    <col min="5130" max="5130" width="20.7109375" style="30" customWidth="1"/>
    <col min="5131" max="5131" width="16.7109375" style="30" customWidth="1"/>
    <col min="5132" max="5371" width="10.7109375" style="30"/>
    <col min="5372" max="5376" width="15.7109375" style="30" customWidth="1"/>
    <col min="5377" max="5380" width="12.7109375" style="30" customWidth="1"/>
    <col min="5381" max="5384" width="15.7109375" style="30" customWidth="1"/>
    <col min="5385" max="5385" width="22.85546875" style="30" customWidth="1"/>
    <col min="5386" max="5386" width="20.7109375" style="30" customWidth="1"/>
    <col min="5387" max="5387" width="16.7109375" style="30" customWidth="1"/>
    <col min="5388" max="5627" width="10.7109375" style="30"/>
    <col min="5628" max="5632" width="15.7109375" style="30" customWidth="1"/>
    <col min="5633" max="5636" width="12.7109375" style="30" customWidth="1"/>
    <col min="5637" max="5640" width="15.7109375" style="30" customWidth="1"/>
    <col min="5641" max="5641" width="22.85546875" style="30" customWidth="1"/>
    <col min="5642" max="5642" width="20.7109375" style="30" customWidth="1"/>
    <col min="5643" max="5643" width="16.7109375" style="30" customWidth="1"/>
    <col min="5644" max="5883" width="10.7109375" style="30"/>
    <col min="5884" max="5888" width="15.7109375" style="30" customWidth="1"/>
    <col min="5889" max="5892" width="12.7109375" style="30" customWidth="1"/>
    <col min="5893" max="5896" width="15.7109375" style="30" customWidth="1"/>
    <col min="5897" max="5897" width="22.85546875" style="30" customWidth="1"/>
    <col min="5898" max="5898" width="20.7109375" style="30" customWidth="1"/>
    <col min="5899" max="5899" width="16.7109375" style="30" customWidth="1"/>
    <col min="5900" max="6139" width="10.7109375" style="30"/>
    <col min="6140" max="6144" width="15.7109375" style="30" customWidth="1"/>
    <col min="6145" max="6148" width="12.7109375" style="30" customWidth="1"/>
    <col min="6149" max="6152" width="15.7109375" style="30" customWidth="1"/>
    <col min="6153" max="6153" width="22.85546875" style="30" customWidth="1"/>
    <col min="6154" max="6154" width="20.7109375" style="30" customWidth="1"/>
    <col min="6155" max="6155" width="16.7109375" style="30" customWidth="1"/>
    <col min="6156" max="6395" width="10.7109375" style="30"/>
    <col min="6396" max="6400" width="15.7109375" style="30" customWidth="1"/>
    <col min="6401" max="6404" width="12.7109375" style="30" customWidth="1"/>
    <col min="6405" max="6408" width="15.7109375" style="30" customWidth="1"/>
    <col min="6409" max="6409" width="22.85546875" style="30" customWidth="1"/>
    <col min="6410" max="6410" width="20.7109375" style="30" customWidth="1"/>
    <col min="6411" max="6411" width="16.7109375" style="30" customWidth="1"/>
    <col min="6412" max="6651" width="10.7109375" style="30"/>
    <col min="6652" max="6656" width="15.7109375" style="30" customWidth="1"/>
    <col min="6657" max="6660" width="12.7109375" style="30" customWidth="1"/>
    <col min="6661" max="6664" width="15.7109375" style="30" customWidth="1"/>
    <col min="6665" max="6665" width="22.85546875" style="30" customWidth="1"/>
    <col min="6666" max="6666" width="20.7109375" style="30" customWidth="1"/>
    <col min="6667" max="6667" width="16.7109375" style="30" customWidth="1"/>
    <col min="6668" max="6907" width="10.7109375" style="30"/>
    <col min="6908" max="6912" width="15.7109375" style="30" customWidth="1"/>
    <col min="6913" max="6916" width="12.7109375" style="30" customWidth="1"/>
    <col min="6917" max="6920" width="15.7109375" style="30" customWidth="1"/>
    <col min="6921" max="6921" width="22.85546875" style="30" customWidth="1"/>
    <col min="6922" max="6922" width="20.7109375" style="30" customWidth="1"/>
    <col min="6923" max="6923" width="16.7109375" style="30" customWidth="1"/>
    <col min="6924" max="7163" width="10.7109375" style="30"/>
    <col min="7164" max="7168" width="15.7109375" style="30" customWidth="1"/>
    <col min="7169" max="7172" width="12.7109375" style="30" customWidth="1"/>
    <col min="7173" max="7176" width="15.7109375" style="30" customWidth="1"/>
    <col min="7177" max="7177" width="22.85546875" style="30" customWidth="1"/>
    <col min="7178" max="7178" width="20.7109375" style="30" customWidth="1"/>
    <col min="7179" max="7179" width="16.7109375" style="30" customWidth="1"/>
    <col min="7180" max="7419" width="10.7109375" style="30"/>
    <col min="7420" max="7424" width="15.7109375" style="30" customWidth="1"/>
    <col min="7425" max="7428" width="12.7109375" style="30" customWidth="1"/>
    <col min="7429" max="7432" width="15.7109375" style="30" customWidth="1"/>
    <col min="7433" max="7433" width="22.85546875" style="30" customWidth="1"/>
    <col min="7434" max="7434" width="20.7109375" style="30" customWidth="1"/>
    <col min="7435" max="7435" width="16.7109375" style="30" customWidth="1"/>
    <col min="7436" max="7675" width="10.7109375" style="30"/>
    <col min="7676" max="7680" width="15.7109375" style="30" customWidth="1"/>
    <col min="7681" max="7684" width="12.7109375" style="30" customWidth="1"/>
    <col min="7685" max="7688" width="15.7109375" style="30" customWidth="1"/>
    <col min="7689" max="7689" width="22.85546875" style="30" customWidth="1"/>
    <col min="7690" max="7690" width="20.7109375" style="30" customWidth="1"/>
    <col min="7691" max="7691" width="16.7109375" style="30" customWidth="1"/>
    <col min="7692" max="7931" width="10.7109375" style="30"/>
    <col min="7932" max="7936" width="15.7109375" style="30" customWidth="1"/>
    <col min="7937" max="7940" width="12.7109375" style="30" customWidth="1"/>
    <col min="7941" max="7944" width="15.7109375" style="30" customWidth="1"/>
    <col min="7945" max="7945" width="22.85546875" style="30" customWidth="1"/>
    <col min="7946" max="7946" width="20.7109375" style="30" customWidth="1"/>
    <col min="7947" max="7947" width="16.7109375" style="30" customWidth="1"/>
    <col min="7948" max="8187" width="10.7109375" style="30"/>
    <col min="8188" max="8192" width="15.7109375" style="30" customWidth="1"/>
    <col min="8193" max="8196" width="12.7109375" style="30" customWidth="1"/>
    <col min="8197" max="8200" width="15.7109375" style="30" customWidth="1"/>
    <col min="8201" max="8201" width="22.85546875" style="30" customWidth="1"/>
    <col min="8202" max="8202" width="20.7109375" style="30" customWidth="1"/>
    <col min="8203" max="8203" width="16.7109375" style="30" customWidth="1"/>
    <col min="8204" max="8443" width="10.7109375" style="30"/>
    <col min="8444" max="8448" width="15.7109375" style="30" customWidth="1"/>
    <col min="8449" max="8452" width="12.7109375" style="30" customWidth="1"/>
    <col min="8453" max="8456" width="15.7109375" style="30" customWidth="1"/>
    <col min="8457" max="8457" width="22.85546875" style="30" customWidth="1"/>
    <col min="8458" max="8458" width="20.7109375" style="30" customWidth="1"/>
    <col min="8459" max="8459" width="16.7109375" style="30" customWidth="1"/>
    <col min="8460" max="8699" width="10.7109375" style="30"/>
    <col min="8700" max="8704" width="15.7109375" style="30" customWidth="1"/>
    <col min="8705" max="8708" width="12.7109375" style="30" customWidth="1"/>
    <col min="8709" max="8712" width="15.7109375" style="30" customWidth="1"/>
    <col min="8713" max="8713" width="22.85546875" style="30" customWidth="1"/>
    <col min="8714" max="8714" width="20.7109375" style="30" customWidth="1"/>
    <col min="8715" max="8715" width="16.7109375" style="30" customWidth="1"/>
    <col min="8716" max="8955" width="10.7109375" style="30"/>
    <col min="8956" max="8960" width="15.7109375" style="30" customWidth="1"/>
    <col min="8961" max="8964" width="12.7109375" style="30" customWidth="1"/>
    <col min="8965" max="8968" width="15.7109375" style="30" customWidth="1"/>
    <col min="8969" max="8969" width="22.85546875" style="30" customWidth="1"/>
    <col min="8970" max="8970" width="20.7109375" style="30" customWidth="1"/>
    <col min="8971" max="8971" width="16.7109375" style="30" customWidth="1"/>
    <col min="8972" max="9211" width="10.7109375" style="30"/>
    <col min="9212" max="9216" width="15.7109375" style="30" customWidth="1"/>
    <col min="9217" max="9220" width="12.7109375" style="30" customWidth="1"/>
    <col min="9221" max="9224" width="15.7109375" style="30" customWidth="1"/>
    <col min="9225" max="9225" width="22.85546875" style="30" customWidth="1"/>
    <col min="9226" max="9226" width="20.7109375" style="30" customWidth="1"/>
    <col min="9227" max="9227" width="16.7109375" style="30" customWidth="1"/>
    <col min="9228" max="9467" width="10.7109375" style="30"/>
    <col min="9468" max="9472" width="15.7109375" style="30" customWidth="1"/>
    <col min="9473" max="9476" width="12.7109375" style="30" customWidth="1"/>
    <col min="9477" max="9480" width="15.7109375" style="30" customWidth="1"/>
    <col min="9481" max="9481" width="22.85546875" style="30" customWidth="1"/>
    <col min="9482" max="9482" width="20.7109375" style="30" customWidth="1"/>
    <col min="9483" max="9483" width="16.7109375" style="30" customWidth="1"/>
    <col min="9484" max="9723" width="10.7109375" style="30"/>
    <col min="9724" max="9728" width="15.7109375" style="30" customWidth="1"/>
    <col min="9729" max="9732" width="12.7109375" style="30" customWidth="1"/>
    <col min="9733" max="9736" width="15.7109375" style="30" customWidth="1"/>
    <col min="9737" max="9737" width="22.85546875" style="30" customWidth="1"/>
    <col min="9738" max="9738" width="20.7109375" style="30" customWidth="1"/>
    <col min="9739" max="9739" width="16.7109375" style="30" customWidth="1"/>
    <col min="9740" max="9979" width="10.7109375" style="30"/>
    <col min="9980" max="9984" width="15.7109375" style="30" customWidth="1"/>
    <col min="9985" max="9988" width="12.7109375" style="30" customWidth="1"/>
    <col min="9989" max="9992" width="15.7109375" style="30" customWidth="1"/>
    <col min="9993" max="9993" width="22.85546875" style="30" customWidth="1"/>
    <col min="9994" max="9994" width="20.7109375" style="30" customWidth="1"/>
    <col min="9995" max="9995" width="16.7109375" style="30" customWidth="1"/>
    <col min="9996" max="10235" width="10.7109375" style="30"/>
    <col min="10236" max="10240" width="15.7109375" style="30" customWidth="1"/>
    <col min="10241" max="10244" width="12.7109375" style="30" customWidth="1"/>
    <col min="10245" max="10248" width="15.7109375" style="30" customWidth="1"/>
    <col min="10249" max="10249" width="22.85546875" style="30" customWidth="1"/>
    <col min="10250" max="10250" width="20.7109375" style="30" customWidth="1"/>
    <col min="10251" max="10251" width="16.7109375" style="30" customWidth="1"/>
    <col min="10252" max="10491" width="10.7109375" style="30"/>
    <col min="10492" max="10496" width="15.7109375" style="30" customWidth="1"/>
    <col min="10497" max="10500" width="12.7109375" style="30" customWidth="1"/>
    <col min="10501" max="10504" width="15.7109375" style="30" customWidth="1"/>
    <col min="10505" max="10505" width="22.85546875" style="30" customWidth="1"/>
    <col min="10506" max="10506" width="20.7109375" style="30" customWidth="1"/>
    <col min="10507" max="10507" width="16.7109375" style="30" customWidth="1"/>
    <col min="10508" max="10747" width="10.7109375" style="30"/>
    <col min="10748" max="10752" width="15.7109375" style="30" customWidth="1"/>
    <col min="10753" max="10756" width="12.7109375" style="30" customWidth="1"/>
    <col min="10757" max="10760" width="15.7109375" style="30" customWidth="1"/>
    <col min="10761" max="10761" width="22.85546875" style="30" customWidth="1"/>
    <col min="10762" max="10762" width="20.7109375" style="30" customWidth="1"/>
    <col min="10763" max="10763" width="16.7109375" style="30" customWidth="1"/>
    <col min="10764" max="11003" width="10.7109375" style="30"/>
    <col min="11004" max="11008" width="15.7109375" style="30" customWidth="1"/>
    <col min="11009" max="11012" width="12.7109375" style="30" customWidth="1"/>
    <col min="11013" max="11016" width="15.7109375" style="30" customWidth="1"/>
    <col min="11017" max="11017" width="22.85546875" style="30" customWidth="1"/>
    <col min="11018" max="11018" width="20.7109375" style="30" customWidth="1"/>
    <col min="11019" max="11019" width="16.7109375" style="30" customWidth="1"/>
    <col min="11020" max="11259" width="10.7109375" style="30"/>
    <col min="11260" max="11264" width="15.7109375" style="30" customWidth="1"/>
    <col min="11265" max="11268" width="12.7109375" style="30" customWidth="1"/>
    <col min="11269" max="11272" width="15.7109375" style="30" customWidth="1"/>
    <col min="11273" max="11273" width="22.85546875" style="30" customWidth="1"/>
    <col min="11274" max="11274" width="20.7109375" style="30" customWidth="1"/>
    <col min="11275" max="11275" width="16.7109375" style="30" customWidth="1"/>
    <col min="11276" max="11515" width="10.7109375" style="30"/>
    <col min="11516" max="11520" width="15.7109375" style="30" customWidth="1"/>
    <col min="11521" max="11524" width="12.7109375" style="30" customWidth="1"/>
    <col min="11525" max="11528" width="15.7109375" style="30" customWidth="1"/>
    <col min="11529" max="11529" width="22.85546875" style="30" customWidth="1"/>
    <col min="11530" max="11530" width="20.7109375" style="30" customWidth="1"/>
    <col min="11531" max="11531" width="16.7109375" style="30" customWidth="1"/>
    <col min="11532" max="11771" width="10.7109375" style="30"/>
    <col min="11772" max="11776" width="15.7109375" style="30" customWidth="1"/>
    <col min="11777" max="11780" width="12.7109375" style="30" customWidth="1"/>
    <col min="11781" max="11784" width="15.7109375" style="30" customWidth="1"/>
    <col min="11785" max="11785" width="22.85546875" style="30" customWidth="1"/>
    <col min="11786" max="11786" width="20.7109375" style="30" customWidth="1"/>
    <col min="11787" max="11787" width="16.7109375" style="30" customWidth="1"/>
    <col min="11788" max="12027" width="10.7109375" style="30"/>
    <col min="12028" max="12032" width="15.7109375" style="30" customWidth="1"/>
    <col min="12033" max="12036" width="12.7109375" style="30" customWidth="1"/>
    <col min="12037" max="12040" width="15.7109375" style="30" customWidth="1"/>
    <col min="12041" max="12041" width="22.85546875" style="30" customWidth="1"/>
    <col min="12042" max="12042" width="20.7109375" style="30" customWidth="1"/>
    <col min="12043" max="12043" width="16.7109375" style="30" customWidth="1"/>
    <col min="12044" max="12283" width="10.7109375" style="30"/>
    <col min="12284" max="12288" width="15.7109375" style="30" customWidth="1"/>
    <col min="12289" max="12292" width="12.7109375" style="30" customWidth="1"/>
    <col min="12293" max="12296" width="15.7109375" style="30" customWidth="1"/>
    <col min="12297" max="12297" width="22.85546875" style="30" customWidth="1"/>
    <col min="12298" max="12298" width="20.7109375" style="30" customWidth="1"/>
    <col min="12299" max="12299" width="16.7109375" style="30" customWidth="1"/>
    <col min="12300" max="12539" width="10.7109375" style="30"/>
    <col min="12540" max="12544" width="15.7109375" style="30" customWidth="1"/>
    <col min="12545" max="12548" width="12.7109375" style="30" customWidth="1"/>
    <col min="12549" max="12552" width="15.7109375" style="30" customWidth="1"/>
    <col min="12553" max="12553" width="22.85546875" style="30" customWidth="1"/>
    <col min="12554" max="12554" width="20.7109375" style="30" customWidth="1"/>
    <col min="12555" max="12555" width="16.7109375" style="30" customWidth="1"/>
    <col min="12556" max="12795" width="10.7109375" style="30"/>
    <col min="12796" max="12800" width="15.7109375" style="30" customWidth="1"/>
    <col min="12801" max="12804" width="12.7109375" style="30" customWidth="1"/>
    <col min="12805" max="12808" width="15.7109375" style="30" customWidth="1"/>
    <col min="12809" max="12809" width="22.85546875" style="30" customWidth="1"/>
    <col min="12810" max="12810" width="20.7109375" style="30" customWidth="1"/>
    <col min="12811" max="12811" width="16.7109375" style="30" customWidth="1"/>
    <col min="12812" max="13051" width="10.7109375" style="30"/>
    <col min="13052" max="13056" width="15.7109375" style="30" customWidth="1"/>
    <col min="13057" max="13060" width="12.7109375" style="30" customWidth="1"/>
    <col min="13061" max="13064" width="15.7109375" style="30" customWidth="1"/>
    <col min="13065" max="13065" width="22.85546875" style="30" customWidth="1"/>
    <col min="13066" max="13066" width="20.7109375" style="30" customWidth="1"/>
    <col min="13067" max="13067" width="16.7109375" style="30" customWidth="1"/>
    <col min="13068" max="13307" width="10.7109375" style="30"/>
    <col min="13308" max="13312" width="15.7109375" style="30" customWidth="1"/>
    <col min="13313" max="13316" width="12.7109375" style="30" customWidth="1"/>
    <col min="13317" max="13320" width="15.7109375" style="30" customWidth="1"/>
    <col min="13321" max="13321" width="22.85546875" style="30" customWidth="1"/>
    <col min="13322" max="13322" width="20.7109375" style="30" customWidth="1"/>
    <col min="13323" max="13323" width="16.7109375" style="30" customWidth="1"/>
    <col min="13324" max="13563" width="10.7109375" style="30"/>
    <col min="13564" max="13568" width="15.7109375" style="30" customWidth="1"/>
    <col min="13569" max="13572" width="12.7109375" style="30" customWidth="1"/>
    <col min="13573" max="13576" width="15.7109375" style="30" customWidth="1"/>
    <col min="13577" max="13577" width="22.85546875" style="30" customWidth="1"/>
    <col min="13578" max="13578" width="20.7109375" style="30" customWidth="1"/>
    <col min="13579" max="13579" width="16.7109375" style="30" customWidth="1"/>
    <col min="13580" max="13819" width="10.7109375" style="30"/>
    <col min="13820" max="13824" width="15.7109375" style="30" customWidth="1"/>
    <col min="13825" max="13828" width="12.7109375" style="30" customWidth="1"/>
    <col min="13829" max="13832" width="15.7109375" style="30" customWidth="1"/>
    <col min="13833" max="13833" width="22.85546875" style="30" customWidth="1"/>
    <col min="13834" max="13834" width="20.7109375" style="30" customWidth="1"/>
    <col min="13835" max="13835" width="16.7109375" style="30" customWidth="1"/>
    <col min="13836" max="14075" width="10.7109375" style="30"/>
    <col min="14076" max="14080" width="15.7109375" style="30" customWidth="1"/>
    <col min="14081" max="14084" width="12.7109375" style="30" customWidth="1"/>
    <col min="14085" max="14088" width="15.7109375" style="30" customWidth="1"/>
    <col min="14089" max="14089" width="22.85546875" style="30" customWidth="1"/>
    <col min="14090" max="14090" width="20.7109375" style="30" customWidth="1"/>
    <col min="14091" max="14091" width="16.7109375" style="30" customWidth="1"/>
    <col min="14092" max="14331" width="10.7109375" style="30"/>
    <col min="14332" max="14336" width="15.7109375" style="30" customWidth="1"/>
    <col min="14337" max="14340" width="12.7109375" style="30" customWidth="1"/>
    <col min="14341" max="14344" width="15.7109375" style="30" customWidth="1"/>
    <col min="14345" max="14345" width="22.85546875" style="30" customWidth="1"/>
    <col min="14346" max="14346" width="20.7109375" style="30" customWidth="1"/>
    <col min="14347" max="14347" width="16.7109375" style="30" customWidth="1"/>
    <col min="14348" max="14587" width="10.7109375" style="30"/>
    <col min="14588" max="14592" width="15.7109375" style="30" customWidth="1"/>
    <col min="14593" max="14596" width="12.7109375" style="30" customWidth="1"/>
    <col min="14597" max="14600" width="15.7109375" style="30" customWidth="1"/>
    <col min="14601" max="14601" width="22.85546875" style="30" customWidth="1"/>
    <col min="14602" max="14602" width="20.7109375" style="30" customWidth="1"/>
    <col min="14603" max="14603" width="16.7109375" style="30" customWidth="1"/>
    <col min="14604" max="14843" width="10.7109375" style="30"/>
    <col min="14844" max="14848" width="15.7109375" style="30" customWidth="1"/>
    <col min="14849" max="14852" width="12.7109375" style="30" customWidth="1"/>
    <col min="14853" max="14856" width="15.7109375" style="30" customWidth="1"/>
    <col min="14857" max="14857" width="22.85546875" style="30" customWidth="1"/>
    <col min="14858" max="14858" width="20.7109375" style="30" customWidth="1"/>
    <col min="14859" max="14859" width="16.7109375" style="30" customWidth="1"/>
    <col min="14860" max="15099" width="10.7109375" style="30"/>
    <col min="15100" max="15104" width="15.7109375" style="30" customWidth="1"/>
    <col min="15105" max="15108" width="12.7109375" style="30" customWidth="1"/>
    <col min="15109" max="15112" width="15.7109375" style="30" customWidth="1"/>
    <col min="15113" max="15113" width="22.85546875" style="30" customWidth="1"/>
    <col min="15114" max="15114" width="20.7109375" style="30" customWidth="1"/>
    <col min="15115" max="15115" width="16.7109375" style="30" customWidth="1"/>
    <col min="15116" max="15355" width="10.7109375" style="30"/>
    <col min="15356" max="15360" width="15.7109375" style="30" customWidth="1"/>
    <col min="15361" max="15364" width="12.7109375" style="30" customWidth="1"/>
    <col min="15365" max="15368" width="15.7109375" style="30" customWidth="1"/>
    <col min="15369" max="15369" width="22.85546875" style="30" customWidth="1"/>
    <col min="15370" max="15370" width="20.7109375" style="30" customWidth="1"/>
    <col min="15371" max="15371" width="16.7109375" style="30" customWidth="1"/>
    <col min="15372" max="15611" width="10.7109375" style="30"/>
    <col min="15612" max="15616" width="15.7109375" style="30" customWidth="1"/>
    <col min="15617" max="15620" width="12.7109375" style="30" customWidth="1"/>
    <col min="15621" max="15624" width="15.7109375" style="30" customWidth="1"/>
    <col min="15625" max="15625" width="22.85546875" style="30" customWidth="1"/>
    <col min="15626" max="15626" width="20.7109375" style="30" customWidth="1"/>
    <col min="15627" max="15627" width="16.7109375" style="30" customWidth="1"/>
    <col min="15628" max="15867" width="10.7109375" style="30"/>
    <col min="15868" max="15872" width="15.7109375" style="30" customWidth="1"/>
    <col min="15873" max="15876" width="12.7109375" style="30" customWidth="1"/>
    <col min="15877" max="15880" width="15.7109375" style="30" customWidth="1"/>
    <col min="15881" max="15881" width="22.85546875" style="30" customWidth="1"/>
    <col min="15882" max="15882" width="20.7109375" style="30" customWidth="1"/>
    <col min="15883" max="15883" width="16.7109375" style="30" customWidth="1"/>
    <col min="15884" max="16123" width="10.7109375" style="30"/>
    <col min="16124" max="16128" width="15.7109375" style="30" customWidth="1"/>
    <col min="16129" max="16132" width="12.7109375" style="30" customWidth="1"/>
    <col min="16133" max="16136" width="15.7109375" style="30" customWidth="1"/>
    <col min="16137" max="16137" width="22.85546875" style="30" customWidth="1"/>
    <col min="16138" max="16138" width="20.7109375" style="30" customWidth="1"/>
    <col min="16139" max="16139" width="16.7109375" style="30" customWidth="1"/>
    <col min="16140" max="16384" width="10.7109375" style="30"/>
  </cols>
  <sheetData>
    <row r="1" spans="1:39" s="55" customFormat="1" x14ac:dyDescent="0.2">
      <c r="A1" s="326"/>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6"/>
      <c r="AE1" s="326"/>
      <c r="AF1" s="326"/>
      <c r="AG1" s="326"/>
      <c r="AH1" s="326"/>
      <c r="AI1" s="326"/>
      <c r="AJ1" s="326"/>
      <c r="AK1" s="326"/>
      <c r="AL1" s="326"/>
      <c r="AM1" s="326"/>
    </row>
    <row r="2" spans="1:39" s="55"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row>
    <row r="3" spans="1:39" s="55" customFormat="1" ht="18.75" x14ac:dyDescent="0.2">
      <c r="A3" s="270"/>
      <c r="B3" s="270"/>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row>
    <row r="4" spans="1:39"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row>
    <row r="5" spans="1:39"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row>
    <row r="6" spans="1:39" s="55" customFormat="1" ht="18.75" x14ac:dyDescent="0.2">
      <c r="A6" s="270"/>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c r="AF6" s="270"/>
      <c r="AG6" s="270"/>
      <c r="AH6" s="270"/>
      <c r="AI6" s="270"/>
      <c r="AJ6" s="270"/>
      <c r="AK6" s="270"/>
      <c r="AL6" s="270"/>
      <c r="AM6" s="270"/>
    </row>
    <row r="7" spans="1:39" s="55" customFormat="1" ht="18.75" customHeight="1" x14ac:dyDescent="0.2">
      <c r="A7" s="258" t="str">
        <f>IF(ISBLANK('1'!C13),CONCATENATE("В разделе 1 формы заполните показатель"," '",'1'!B13,"' "),'1'!C13)</f>
        <v>O_15.25.0296</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row>
    <row r="8" spans="1:39"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row>
    <row r="9" spans="1:39" s="60"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row>
    <row r="10" spans="1:39" s="61" customFormat="1" ht="18.75"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2025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row>
    <row r="11" spans="1:39"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row>
    <row r="12" spans="1:39" s="61"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row>
    <row r="13" spans="1:39" s="61" customFormat="1" ht="26.25" customHeight="1" x14ac:dyDescent="0.2">
      <c r="A13" s="3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c r="AI13" s="327"/>
      <c r="AJ13" s="327"/>
      <c r="AK13" s="327"/>
      <c r="AL13" s="327"/>
      <c r="AM13" s="327"/>
    </row>
    <row r="14" spans="1:39" s="61" customFormat="1" ht="26.25" customHeight="1" x14ac:dyDescent="0.2">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row>
    <row r="15" spans="1:39" s="61" customFormat="1" ht="26.25" customHeight="1" x14ac:dyDescent="0.2">
      <c r="A15" s="255" t="s">
        <v>243</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s="74" customFormat="1" ht="21" customHeight="1"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row>
    <row r="17" spans="1:127" ht="46.5" customHeight="1" x14ac:dyDescent="0.25">
      <c r="A17" s="287" t="s">
        <v>96</v>
      </c>
      <c r="B17" s="276" t="s">
        <v>427</v>
      </c>
      <c r="C17" s="277"/>
      <c r="D17" s="315" t="s">
        <v>35</v>
      </c>
      <c r="E17" s="311" t="s">
        <v>106</v>
      </c>
      <c r="F17" s="312"/>
      <c r="G17" s="311" t="s">
        <v>104</v>
      </c>
      <c r="H17" s="312"/>
      <c r="I17" s="311" t="s">
        <v>34</v>
      </c>
      <c r="J17" s="312"/>
      <c r="K17" s="315" t="s">
        <v>33</v>
      </c>
      <c r="L17" s="311" t="s">
        <v>32</v>
      </c>
      <c r="M17" s="312"/>
      <c r="N17" s="319" t="s">
        <v>147</v>
      </c>
      <c r="O17" s="319"/>
      <c r="P17" s="319"/>
      <c r="Q17" s="319"/>
      <c r="R17" s="315" t="s">
        <v>148</v>
      </c>
      <c r="S17" s="315" t="s">
        <v>149</v>
      </c>
      <c r="T17" s="318" t="s">
        <v>284</v>
      </c>
      <c r="U17" s="318"/>
      <c r="V17" s="322" t="s">
        <v>289</v>
      </c>
      <c r="W17" s="323"/>
      <c r="X17" s="280" t="s">
        <v>97</v>
      </c>
      <c r="Y17" s="283" t="s">
        <v>132</v>
      </c>
      <c r="Z17" s="284"/>
      <c r="AA17" s="283" t="s">
        <v>133</v>
      </c>
      <c r="AB17" s="284"/>
      <c r="AC17" s="280" t="s">
        <v>134</v>
      </c>
      <c r="AD17" s="271" t="s">
        <v>31</v>
      </c>
      <c r="AE17" s="272"/>
      <c r="AF17" s="273"/>
      <c r="AG17" s="271" t="s">
        <v>30</v>
      </c>
      <c r="AH17" s="272"/>
      <c r="AI17" s="271" t="s">
        <v>236</v>
      </c>
      <c r="AJ17" s="272"/>
      <c r="AK17" s="272"/>
      <c r="AL17" s="272"/>
      <c r="AM17" s="273"/>
    </row>
    <row r="18" spans="1:127" ht="204.75" customHeight="1" x14ac:dyDescent="0.25">
      <c r="A18" s="288"/>
      <c r="B18" s="305"/>
      <c r="C18" s="306"/>
      <c r="D18" s="316"/>
      <c r="E18" s="313"/>
      <c r="F18" s="314"/>
      <c r="G18" s="313"/>
      <c r="H18" s="314"/>
      <c r="I18" s="313"/>
      <c r="J18" s="314"/>
      <c r="K18" s="317"/>
      <c r="L18" s="313"/>
      <c r="M18" s="314"/>
      <c r="N18" s="320" t="s">
        <v>278</v>
      </c>
      <c r="O18" s="321"/>
      <c r="P18" s="276" t="s">
        <v>287</v>
      </c>
      <c r="Q18" s="277"/>
      <c r="R18" s="316"/>
      <c r="S18" s="317"/>
      <c r="T18" s="318"/>
      <c r="U18" s="318"/>
      <c r="V18" s="324"/>
      <c r="W18" s="325"/>
      <c r="X18" s="281"/>
      <c r="Y18" s="285"/>
      <c r="Z18" s="286"/>
      <c r="AA18" s="285"/>
      <c r="AB18" s="286"/>
      <c r="AC18" s="281"/>
      <c r="AD18" s="98" t="s">
        <v>272</v>
      </c>
      <c r="AE18" s="98" t="s">
        <v>273</v>
      </c>
      <c r="AF18" s="99" t="s">
        <v>88</v>
      </c>
      <c r="AG18" s="99" t="s">
        <v>29</v>
      </c>
      <c r="AH18" s="99" t="s">
        <v>28</v>
      </c>
      <c r="AI18" s="278" t="s">
        <v>283</v>
      </c>
      <c r="AJ18" s="274" t="s">
        <v>276</v>
      </c>
      <c r="AK18" s="274"/>
      <c r="AL18" s="275" t="s">
        <v>277</v>
      </c>
      <c r="AM18" s="275"/>
    </row>
    <row r="19" spans="1:127" ht="51.75" customHeight="1" x14ac:dyDescent="0.25">
      <c r="A19" s="289"/>
      <c r="B19" s="104" t="s">
        <v>274</v>
      </c>
      <c r="C19" s="104" t="s">
        <v>275</v>
      </c>
      <c r="D19" s="317"/>
      <c r="E19" s="104" t="s">
        <v>274</v>
      </c>
      <c r="F19" s="104" t="s">
        <v>275</v>
      </c>
      <c r="G19" s="104" t="s">
        <v>274</v>
      </c>
      <c r="H19" s="104" t="s">
        <v>275</v>
      </c>
      <c r="I19" s="104" t="s">
        <v>274</v>
      </c>
      <c r="J19" s="104" t="s">
        <v>275</v>
      </c>
      <c r="K19" s="104" t="s">
        <v>274</v>
      </c>
      <c r="L19" s="104" t="s">
        <v>274</v>
      </c>
      <c r="M19" s="104" t="s">
        <v>275</v>
      </c>
      <c r="N19" s="104" t="s">
        <v>274</v>
      </c>
      <c r="O19" s="104" t="s">
        <v>275</v>
      </c>
      <c r="P19" s="98" t="s">
        <v>217</v>
      </c>
      <c r="Q19" s="105" t="s">
        <v>187</v>
      </c>
      <c r="R19" s="104" t="s">
        <v>274</v>
      </c>
      <c r="S19" s="104" t="s">
        <v>274</v>
      </c>
      <c r="T19" s="106" t="s">
        <v>285</v>
      </c>
      <c r="U19" s="106" t="s">
        <v>286</v>
      </c>
      <c r="V19" s="104" t="s">
        <v>274</v>
      </c>
      <c r="W19" s="104" t="s">
        <v>275</v>
      </c>
      <c r="X19" s="282"/>
      <c r="Y19" s="104" t="s">
        <v>274</v>
      </c>
      <c r="Z19" s="104" t="s">
        <v>275</v>
      </c>
      <c r="AA19" s="104" t="s">
        <v>274</v>
      </c>
      <c r="AB19" s="104" t="s">
        <v>275</v>
      </c>
      <c r="AC19" s="282"/>
      <c r="AD19" s="98" t="s">
        <v>274</v>
      </c>
      <c r="AE19" s="98" t="s">
        <v>274</v>
      </c>
      <c r="AF19" s="104" t="s">
        <v>274</v>
      </c>
      <c r="AG19" s="104" t="s">
        <v>274</v>
      </c>
      <c r="AH19" s="104" t="s">
        <v>274</v>
      </c>
      <c r="AI19" s="279"/>
      <c r="AJ19" s="104" t="s">
        <v>274</v>
      </c>
      <c r="AK19" s="104" t="s">
        <v>275</v>
      </c>
      <c r="AL19" s="99" t="s">
        <v>217</v>
      </c>
      <c r="AM19" s="99" t="s">
        <v>187</v>
      </c>
    </row>
    <row r="20" spans="1:12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7">
        <v>16</v>
      </c>
      <c r="Q20" s="107">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row>
    <row r="21" spans="1:127" s="74" customFormat="1" ht="24" customHeight="1" x14ac:dyDescent="0.25">
      <c r="A21" s="24"/>
      <c r="B21" s="25"/>
      <c r="C21" s="25"/>
      <c r="D21" s="25"/>
      <c r="E21" s="25"/>
      <c r="F21" s="25"/>
      <c r="G21" s="25"/>
      <c r="H21" s="25"/>
      <c r="I21" s="25"/>
      <c r="J21" s="26"/>
      <c r="K21" s="26"/>
      <c r="L21" s="26"/>
      <c r="M21" s="27"/>
      <c r="N21" s="27"/>
      <c r="O21" s="27"/>
      <c r="P21" s="27"/>
      <c r="Q21" s="27"/>
      <c r="R21" s="26"/>
      <c r="S21" s="26"/>
      <c r="T21" s="42"/>
      <c r="U21" s="42"/>
      <c r="V21" s="42"/>
      <c r="W21" s="42"/>
      <c r="X21" s="42"/>
      <c r="Y21" s="42"/>
      <c r="Z21" s="42"/>
      <c r="AA21" s="42"/>
      <c r="AB21" s="42"/>
      <c r="AC21" s="42"/>
      <c r="AD21" s="28"/>
      <c r="AE21" s="28"/>
      <c r="AF21" s="25"/>
      <c r="AG21" s="28"/>
      <c r="AH21" s="25"/>
      <c r="AI21" s="24"/>
      <c r="AJ21" s="24"/>
      <c r="AK21" s="24"/>
      <c r="AL21" s="24"/>
      <c r="AM21" s="24"/>
    </row>
    <row r="22" spans="1:127" ht="3" customHeight="1" x14ac:dyDescent="0.25"/>
    <row r="23" spans="1:127" s="31" customFormat="1" ht="12.75" x14ac:dyDescent="0.2">
      <c r="B23" s="32"/>
      <c r="C23" s="32"/>
      <c r="K23" s="32"/>
    </row>
    <row r="24" spans="1:127" s="31" customFormat="1" x14ac:dyDescent="0.25">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row>
    <row r="25" spans="1:127" x14ac:dyDescent="0.25">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row>
    <row r="26" spans="1:127"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row>
    <row r="27" spans="1:127" x14ac:dyDescent="0.25">
      <c r="B27" s="37"/>
      <c r="C27" s="37"/>
      <c r="D27" s="37"/>
      <c r="E27" s="37"/>
      <c r="F27" s="36"/>
      <c r="G27" s="36"/>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5"/>
      <c r="AH27" s="35"/>
      <c r="AI27" s="35"/>
      <c r="AJ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row>
    <row r="28" spans="1:127" x14ac:dyDescent="0.25">
      <c r="B28" s="37"/>
      <c r="C28" s="37"/>
      <c r="D28" s="37"/>
      <c r="E28" s="37"/>
      <c r="F28" s="36"/>
      <c r="G28" s="36"/>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row>
    <row r="29" spans="1:127" s="36" customFormat="1" x14ac:dyDescent="0.25">
      <c r="B29" s="37"/>
      <c r="C29" s="37"/>
      <c r="D29" s="37"/>
      <c r="E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row>
    <row r="30" spans="1:127" s="36" customFormat="1" x14ac:dyDescent="0.25">
      <c r="B30" s="37"/>
      <c r="C30" s="37"/>
      <c r="D30" s="37"/>
      <c r="E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row>
    <row r="31" spans="1:127" s="36" customFormat="1" x14ac:dyDescent="0.25">
      <c r="B31" s="37"/>
      <c r="C31" s="37"/>
      <c r="D31" s="37"/>
      <c r="E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row>
    <row r="32" spans="1:127" s="36" customFormat="1" x14ac:dyDescent="0.25">
      <c r="B32" s="37"/>
      <c r="C32" s="37"/>
      <c r="D32" s="37"/>
      <c r="E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row>
    <row r="33" spans="2:127" s="36" customFormat="1" x14ac:dyDescent="0.25">
      <c r="B33" s="37"/>
      <c r="C33" s="37"/>
      <c r="D33" s="37"/>
      <c r="E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row>
    <row r="34" spans="2:127" s="36" customFormat="1" x14ac:dyDescent="0.25">
      <c r="B34" s="37"/>
      <c r="C34" s="37"/>
      <c r="D34" s="37"/>
      <c r="E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row>
    <row r="35" spans="2:127" s="36" customFormat="1" x14ac:dyDescent="0.25">
      <c r="B35" s="37"/>
      <c r="C35" s="37"/>
      <c r="D35" s="37"/>
      <c r="E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row>
    <row r="36" spans="2:127" s="36" customFormat="1" x14ac:dyDescent="0.25">
      <c r="B36" s="37"/>
      <c r="C36" s="37"/>
      <c r="D36" s="37"/>
      <c r="E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row>
    <row r="37" spans="2:127" s="36" customFormat="1" x14ac:dyDescent="0.25">
      <c r="AD37" s="37"/>
      <c r="AE37" s="37"/>
      <c r="AF37" s="37"/>
      <c r="AG37" s="37"/>
      <c r="AH37" s="37"/>
      <c r="AI37" s="37"/>
      <c r="AJ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row>
    <row r="38" spans="2:127" s="36" customFormat="1" x14ac:dyDescent="0.25">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74" priority="1">
      <formula>CELL("защита",A1)</formula>
    </cfRule>
  </conditionalFormatting>
  <conditionalFormatting sqref="A21:AM1048576">
    <cfRule type="expression" dxfId="7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13" width="8.28515625" style="30" customWidth="1"/>
    <col min="14" max="14" width="20.140625" style="30" customWidth="1"/>
    <col min="15" max="15" width="11.140625" style="30" customWidth="1"/>
    <col min="16" max="16" width="10.42578125" style="30" customWidth="1"/>
    <col min="17" max="17" width="11.85546875" style="30" customWidth="1"/>
    <col min="18" max="18" width="11.140625" style="30" customWidth="1"/>
    <col min="19" max="20" width="8.7109375" style="30" customWidth="1"/>
    <col min="21" max="21" width="11.85546875" style="30" customWidth="1"/>
    <col min="22" max="22" width="12" style="30" customWidth="1"/>
    <col min="23" max="23" width="22.42578125" style="30" customWidth="1"/>
    <col min="24" max="24" width="28.5703125" style="30" customWidth="1"/>
    <col min="25" max="25" width="10.5703125" style="30" customWidth="1"/>
    <col min="26" max="26" width="10.42578125" style="30" customWidth="1"/>
    <col min="27" max="27" width="11.5703125" style="30" customWidth="1"/>
    <col min="28" max="28" width="11.140625" style="30" customWidth="1"/>
    <col min="29" max="29" width="10" style="30" customWidth="1"/>
    <col min="30" max="30" width="10.5703125" style="30" customWidth="1"/>
    <col min="31" max="31" width="19.140625" style="30" customWidth="1"/>
    <col min="32" max="33" width="24.5703125" style="30" customWidth="1"/>
    <col min="34" max="34" width="18.5703125" style="30" customWidth="1"/>
    <col min="35" max="35" width="22.85546875" style="30" customWidth="1"/>
    <col min="36" max="36" width="20.5703125" style="30" customWidth="1"/>
    <col min="37" max="37" width="16.85546875" style="30" customWidth="1"/>
    <col min="38" max="39" width="10.7109375" style="30"/>
    <col min="40" max="40" width="17.140625" style="30" customWidth="1"/>
    <col min="41" max="41" width="18.28515625" style="30" customWidth="1"/>
    <col min="42" max="249" width="10.7109375" style="30"/>
    <col min="250" max="251" width="15.7109375" style="30" customWidth="1"/>
    <col min="252" max="254" width="14.7109375" style="30" customWidth="1"/>
    <col min="255" max="258" width="13.7109375" style="30" customWidth="1"/>
    <col min="259" max="262" width="15.7109375" style="30" customWidth="1"/>
    <col min="263" max="263" width="22.85546875" style="30" customWidth="1"/>
    <col min="264" max="264" width="20.7109375" style="30" customWidth="1"/>
    <col min="265" max="265" width="17.7109375" style="30" customWidth="1"/>
    <col min="266" max="274" width="14.7109375" style="30" customWidth="1"/>
    <col min="275" max="505" width="10.7109375" style="30"/>
    <col min="506" max="507" width="15.7109375" style="30" customWidth="1"/>
    <col min="508" max="510" width="14.7109375" style="30" customWidth="1"/>
    <col min="511" max="514" width="13.7109375" style="30" customWidth="1"/>
    <col min="515" max="518" width="15.7109375" style="30" customWidth="1"/>
    <col min="519" max="519" width="22.85546875" style="30" customWidth="1"/>
    <col min="520" max="520" width="20.7109375" style="30" customWidth="1"/>
    <col min="521" max="521" width="17.7109375" style="30" customWidth="1"/>
    <col min="522" max="530" width="14.7109375" style="30" customWidth="1"/>
    <col min="531" max="761" width="10.7109375" style="30"/>
    <col min="762" max="763" width="15.7109375" style="30" customWidth="1"/>
    <col min="764" max="766" width="14.7109375" style="30" customWidth="1"/>
    <col min="767" max="770" width="13.7109375" style="30" customWidth="1"/>
    <col min="771" max="774" width="15.7109375" style="30" customWidth="1"/>
    <col min="775" max="775" width="22.85546875" style="30" customWidth="1"/>
    <col min="776" max="776" width="20.7109375" style="30" customWidth="1"/>
    <col min="777" max="777" width="17.7109375" style="30" customWidth="1"/>
    <col min="778" max="786" width="14.7109375" style="30" customWidth="1"/>
    <col min="787" max="1017" width="10.7109375" style="30"/>
    <col min="1018" max="1019" width="15.7109375" style="30" customWidth="1"/>
    <col min="1020" max="1022" width="14.7109375" style="30" customWidth="1"/>
    <col min="1023" max="1026" width="13.7109375" style="30" customWidth="1"/>
    <col min="1027" max="1030" width="15.7109375" style="30" customWidth="1"/>
    <col min="1031" max="1031" width="22.85546875" style="30" customWidth="1"/>
    <col min="1032" max="1032" width="20.7109375" style="30" customWidth="1"/>
    <col min="1033" max="1033" width="17.7109375" style="30" customWidth="1"/>
    <col min="1034" max="1042" width="14.7109375" style="30" customWidth="1"/>
    <col min="1043" max="1273" width="10.7109375" style="30"/>
    <col min="1274" max="1275" width="15.7109375" style="30" customWidth="1"/>
    <col min="1276" max="1278" width="14.7109375" style="30" customWidth="1"/>
    <col min="1279" max="1282" width="13.7109375" style="30" customWidth="1"/>
    <col min="1283" max="1286" width="15.7109375" style="30" customWidth="1"/>
    <col min="1287" max="1287" width="22.85546875" style="30" customWidth="1"/>
    <col min="1288" max="1288" width="20.7109375" style="30" customWidth="1"/>
    <col min="1289" max="1289" width="17.7109375" style="30" customWidth="1"/>
    <col min="1290" max="1298" width="14.7109375" style="30" customWidth="1"/>
    <col min="1299" max="1529" width="10.7109375" style="30"/>
    <col min="1530" max="1531" width="15.7109375" style="30" customWidth="1"/>
    <col min="1532" max="1534" width="14.7109375" style="30" customWidth="1"/>
    <col min="1535" max="1538" width="13.7109375" style="30" customWidth="1"/>
    <col min="1539" max="1542" width="15.7109375" style="30" customWidth="1"/>
    <col min="1543" max="1543" width="22.85546875" style="30" customWidth="1"/>
    <col min="1544" max="1544" width="20.7109375" style="30" customWidth="1"/>
    <col min="1545" max="1545" width="17.7109375" style="30" customWidth="1"/>
    <col min="1546" max="1554" width="14.7109375" style="30" customWidth="1"/>
    <col min="1555" max="1785" width="10.7109375" style="30"/>
    <col min="1786" max="1787" width="15.7109375" style="30" customWidth="1"/>
    <col min="1788" max="1790" width="14.7109375" style="30" customWidth="1"/>
    <col min="1791" max="1794" width="13.7109375" style="30" customWidth="1"/>
    <col min="1795" max="1798" width="15.7109375" style="30" customWidth="1"/>
    <col min="1799" max="1799" width="22.85546875" style="30" customWidth="1"/>
    <col min="1800" max="1800" width="20.7109375" style="30" customWidth="1"/>
    <col min="1801" max="1801" width="17.7109375" style="30" customWidth="1"/>
    <col min="1802" max="1810" width="14.7109375" style="30" customWidth="1"/>
    <col min="1811" max="2041" width="10.7109375" style="30"/>
    <col min="2042" max="2043" width="15.7109375" style="30" customWidth="1"/>
    <col min="2044" max="2046" width="14.7109375" style="30" customWidth="1"/>
    <col min="2047" max="2050" width="13.7109375" style="30" customWidth="1"/>
    <col min="2051" max="2054" width="15.7109375" style="30" customWidth="1"/>
    <col min="2055" max="2055" width="22.85546875" style="30" customWidth="1"/>
    <col min="2056" max="2056" width="20.7109375" style="30" customWidth="1"/>
    <col min="2057" max="2057" width="17.7109375" style="30" customWidth="1"/>
    <col min="2058" max="2066" width="14.7109375" style="30" customWidth="1"/>
    <col min="2067" max="2297" width="10.7109375" style="30"/>
    <col min="2298" max="2299" width="15.7109375" style="30" customWidth="1"/>
    <col min="2300" max="2302" width="14.7109375" style="30" customWidth="1"/>
    <col min="2303" max="2306" width="13.7109375" style="30" customWidth="1"/>
    <col min="2307" max="2310" width="15.7109375" style="30" customWidth="1"/>
    <col min="2311" max="2311" width="22.85546875" style="30" customWidth="1"/>
    <col min="2312" max="2312" width="20.7109375" style="30" customWidth="1"/>
    <col min="2313" max="2313" width="17.7109375" style="30" customWidth="1"/>
    <col min="2314" max="2322" width="14.7109375" style="30" customWidth="1"/>
    <col min="2323" max="2553" width="10.7109375" style="30"/>
    <col min="2554" max="2555" width="15.7109375" style="30" customWidth="1"/>
    <col min="2556" max="2558" width="14.7109375" style="30" customWidth="1"/>
    <col min="2559" max="2562" width="13.7109375" style="30" customWidth="1"/>
    <col min="2563" max="2566" width="15.7109375" style="30" customWidth="1"/>
    <col min="2567" max="2567" width="22.85546875" style="30" customWidth="1"/>
    <col min="2568" max="2568" width="20.7109375" style="30" customWidth="1"/>
    <col min="2569" max="2569" width="17.7109375" style="30" customWidth="1"/>
    <col min="2570" max="2578" width="14.7109375" style="30" customWidth="1"/>
    <col min="2579" max="2809" width="10.7109375" style="30"/>
    <col min="2810" max="2811" width="15.7109375" style="30" customWidth="1"/>
    <col min="2812" max="2814" width="14.7109375" style="30" customWidth="1"/>
    <col min="2815" max="2818" width="13.7109375" style="30" customWidth="1"/>
    <col min="2819" max="2822" width="15.7109375" style="30" customWidth="1"/>
    <col min="2823" max="2823" width="22.85546875" style="30" customWidth="1"/>
    <col min="2824" max="2824" width="20.7109375" style="30" customWidth="1"/>
    <col min="2825" max="2825" width="17.7109375" style="30" customWidth="1"/>
    <col min="2826" max="2834" width="14.7109375" style="30" customWidth="1"/>
    <col min="2835" max="3065" width="10.7109375" style="30"/>
    <col min="3066" max="3067" width="15.7109375" style="30" customWidth="1"/>
    <col min="3068" max="3070" width="14.7109375" style="30" customWidth="1"/>
    <col min="3071" max="3074" width="13.7109375" style="30" customWidth="1"/>
    <col min="3075" max="3078" width="15.7109375" style="30" customWidth="1"/>
    <col min="3079" max="3079" width="22.85546875" style="30" customWidth="1"/>
    <col min="3080" max="3080" width="20.7109375" style="30" customWidth="1"/>
    <col min="3081" max="3081" width="17.7109375" style="30" customWidth="1"/>
    <col min="3082" max="3090" width="14.7109375" style="30" customWidth="1"/>
    <col min="3091" max="3321" width="10.7109375" style="30"/>
    <col min="3322" max="3323" width="15.7109375" style="30" customWidth="1"/>
    <col min="3324" max="3326" width="14.7109375" style="30" customWidth="1"/>
    <col min="3327" max="3330" width="13.7109375" style="30" customWidth="1"/>
    <col min="3331" max="3334" width="15.7109375" style="30" customWidth="1"/>
    <col min="3335" max="3335" width="22.85546875" style="30" customWidth="1"/>
    <col min="3336" max="3336" width="20.7109375" style="30" customWidth="1"/>
    <col min="3337" max="3337" width="17.7109375" style="30" customWidth="1"/>
    <col min="3338" max="3346" width="14.7109375" style="30" customWidth="1"/>
    <col min="3347" max="3577" width="10.7109375" style="30"/>
    <col min="3578" max="3579" width="15.7109375" style="30" customWidth="1"/>
    <col min="3580" max="3582" width="14.7109375" style="30" customWidth="1"/>
    <col min="3583" max="3586" width="13.7109375" style="30" customWidth="1"/>
    <col min="3587" max="3590" width="15.7109375" style="30" customWidth="1"/>
    <col min="3591" max="3591" width="22.85546875" style="30" customWidth="1"/>
    <col min="3592" max="3592" width="20.7109375" style="30" customWidth="1"/>
    <col min="3593" max="3593" width="17.7109375" style="30" customWidth="1"/>
    <col min="3594" max="3602" width="14.7109375" style="30" customWidth="1"/>
    <col min="3603" max="3833" width="10.7109375" style="30"/>
    <col min="3834" max="3835" width="15.7109375" style="30" customWidth="1"/>
    <col min="3836" max="3838" width="14.7109375" style="30" customWidth="1"/>
    <col min="3839" max="3842" width="13.7109375" style="30" customWidth="1"/>
    <col min="3843" max="3846" width="15.7109375" style="30" customWidth="1"/>
    <col min="3847" max="3847" width="22.85546875" style="30" customWidth="1"/>
    <col min="3848" max="3848" width="20.7109375" style="30" customWidth="1"/>
    <col min="3849" max="3849" width="17.7109375" style="30" customWidth="1"/>
    <col min="3850" max="3858" width="14.7109375" style="30" customWidth="1"/>
    <col min="3859" max="4089" width="10.7109375" style="30"/>
    <col min="4090" max="4091" width="15.7109375" style="30" customWidth="1"/>
    <col min="4092" max="4094" width="14.7109375" style="30" customWidth="1"/>
    <col min="4095" max="4098" width="13.7109375" style="30" customWidth="1"/>
    <col min="4099" max="4102" width="15.7109375" style="30" customWidth="1"/>
    <col min="4103" max="4103" width="22.85546875" style="30" customWidth="1"/>
    <col min="4104" max="4104" width="20.7109375" style="30" customWidth="1"/>
    <col min="4105" max="4105" width="17.7109375" style="30" customWidth="1"/>
    <col min="4106" max="4114" width="14.7109375" style="30" customWidth="1"/>
    <col min="4115" max="4345" width="10.7109375" style="30"/>
    <col min="4346" max="4347" width="15.7109375" style="30" customWidth="1"/>
    <col min="4348" max="4350" width="14.7109375" style="30" customWidth="1"/>
    <col min="4351" max="4354" width="13.7109375" style="30" customWidth="1"/>
    <col min="4355" max="4358" width="15.7109375" style="30" customWidth="1"/>
    <col min="4359" max="4359" width="22.85546875" style="30" customWidth="1"/>
    <col min="4360" max="4360" width="20.7109375" style="30" customWidth="1"/>
    <col min="4361" max="4361" width="17.7109375" style="30" customWidth="1"/>
    <col min="4362" max="4370" width="14.7109375" style="30" customWidth="1"/>
    <col min="4371" max="4601" width="10.7109375" style="30"/>
    <col min="4602" max="4603" width="15.7109375" style="30" customWidth="1"/>
    <col min="4604" max="4606" width="14.7109375" style="30" customWidth="1"/>
    <col min="4607" max="4610" width="13.7109375" style="30" customWidth="1"/>
    <col min="4611" max="4614" width="15.7109375" style="30" customWidth="1"/>
    <col min="4615" max="4615" width="22.85546875" style="30" customWidth="1"/>
    <col min="4616" max="4616" width="20.7109375" style="30" customWidth="1"/>
    <col min="4617" max="4617" width="17.7109375" style="30" customWidth="1"/>
    <col min="4618" max="4626" width="14.7109375" style="30" customWidth="1"/>
    <col min="4627" max="4857" width="10.7109375" style="30"/>
    <col min="4858" max="4859" width="15.7109375" style="30" customWidth="1"/>
    <col min="4860" max="4862" width="14.7109375" style="30" customWidth="1"/>
    <col min="4863" max="4866" width="13.7109375" style="30" customWidth="1"/>
    <col min="4867" max="4870" width="15.7109375" style="30" customWidth="1"/>
    <col min="4871" max="4871" width="22.85546875" style="30" customWidth="1"/>
    <col min="4872" max="4872" width="20.7109375" style="30" customWidth="1"/>
    <col min="4873" max="4873" width="17.7109375" style="30" customWidth="1"/>
    <col min="4874" max="4882" width="14.7109375" style="30" customWidth="1"/>
    <col min="4883" max="5113" width="10.7109375" style="30"/>
    <col min="5114" max="5115" width="15.7109375" style="30" customWidth="1"/>
    <col min="5116" max="5118" width="14.7109375" style="30" customWidth="1"/>
    <col min="5119" max="5122" width="13.7109375" style="30" customWidth="1"/>
    <col min="5123" max="5126" width="15.7109375" style="30" customWidth="1"/>
    <col min="5127" max="5127" width="22.85546875" style="30" customWidth="1"/>
    <col min="5128" max="5128" width="20.7109375" style="30" customWidth="1"/>
    <col min="5129" max="5129" width="17.7109375" style="30" customWidth="1"/>
    <col min="5130" max="5138" width="14.7109375" style="30" customWidth="1"/>
    <col min="5139" max="5369" width="10.7109375" style="30"/>
    <col min="5370" max="5371" width="15.7109375" style="30" customWidth="1"/>
    <col min="5372" max="5374" width="14.7109375" style="30" customWidth="1"/>
    <col min="5375" max="5378" width="13.7109375" style="30" customWidth="1"/>
    <col min="5379" max="5382" width="15.7109375" style="30" customWidth="1"/>
    <col min="5383" max="5383" width="22.85546875" style="30" customWidth="1"/>
    <col min="5384" max="5384" width="20.7109375" style="30" customWidth="1"/>
    <col min="5385" max="5385" width="17.7109375" style="30" customWidth="1"/>
    <col min="5386" max="5394" width="14.7109375" style="30" customWidth="1"/>
    <col min="5395" max="5625" width="10.7109375" style="30"/>
    <col min="5626" max="5627" width="15.7109375" style="30" customWidth="1"/>
    <col min="5628" max="5630" width="14.7109375" style="30" customWidth="1"/>
    <col min="5631" max="5634" width="13.7109375" style="30" customWidth="1"/>
    <col min="5635" max="5638" width="15.7109375" style="30" customWidth="1"/>
    <col min="5639" max="5639" width="22.85546875" style="30" customWidth="1"/>
    <col min="5640" max="5640" width="20.7109375" style="30" customWidth="1"/>
    <col min="5641" max="5641" width="17.7109375" style="30" customWidth="1"/>
    <col min="5642" max="5650" width="14.7109375" style="30" customWidth="1"/>
    <col min="5651" max="5881" width="10.7109375" style="30"/>
    <col min="5882" max="5883" width="15.7109375" style="30" customWidth="1"/>
    <col min="5884" max="5886" width="14.7109375" style="30" customWidth="1"/>
    <col min="5887" max="5890" width="13.7109375" style="30" customWidth="1"/>
    <col min="5891" max="5894" width="15.7109375" style="30" customWidth="1"/>
    <col min="5895" max="5895" width="22.85546875" style="30" customWidth="1"/>
    <col min="5896" max="5896" width="20.7109375" style="30" customWidth="1"/>
    <col min="5897" max="5897" width="17.7109375" style="30" customWidth="1"/>
    <col min="5898" max="5906" width="14.7109375" style="30" customWidth="1"/>
    <col min="5907" max="6137" width="10.7109375" style="30"/>
    <col min="6138" max="6139" width="15.7109375" style="30" customWidth="1"/>
    <col min="6140" max="6142" width="14.7109375" style="30" customWidth="1"/>
    <col min="6143" max="6146" width="13.7109375" style="30" customWidth="1"/>
    <col min="6147" max="6150" width="15.7109375" style="30" customWidth="1"/>
    <col min="6151" max="6151" width="22.85546875" style="30" customWidth="1"/>
    <col min="6152" max="6152" width="20.7109375" style="30" customWidth="1"/>
    <col min="6153" max="6153" width="17.7109375" style="30" customWidth="1"/>
    <col min="6154" max="6162" width="14.7109375" style="30" customWidth="1"/>
    <col min="6163" max="6393" width="10.7109375" style="30"/>
    <col min="6394" max="6395" width="15.7109375" style="30" customWidth="1"/>
    <col min="6396" max="6398" width="14.7109375" style="30" customWidth="1"/>
    <col min="6399" max="6402" width="13.7109375" style="30" customWidth="1"/>
    <col min="6403" max="6406" width="15.7109375" style="30" customWidth="1"/>
    <col min="6407" max="6407" width="22.85546875" style="30" customWidth="1"/>
    <col min="6408" max="6408" width="20.7109375" style="30" customWidth="1"/>
    <col min="6409" max="6409" width="17.7109375" style="30" customWidth="1"/>
    <col min="6410" max="6418" width="14.7109375" style="30" customWidth="1"/>
    <col min="6419" max="6649" width="10.7109375" style="30"/>
    <col min="6650" max="6651" width="15.7109375" style="30" customWidth="1"/>
    <col min="6652" max="6654" width="14.7109375" style="30" customWidth="1"/>
    <col min="6655" max="6658" width="13.7109375" style="30" customWidth="1"/>
    <col min="6659" max="6662" width="15.7109375" style="30" customWidth="1"/>
    <col min="6663" max="6663" width="22.85546875" style="30" customWidth="1"/>
    <col min="6664" max="6664" width="20.7109375" style="30" customWidth="1"/>
    <col min="6665" max="6665" width="17.7109375" style="30" customWidth="1"/>
    <col min="6666" max="6674" width="14.7109375" style="30" customWidth="1"/>
    <col min="6675" max="6905" width="10.7109375" style="30"/>
    <col min="6906" max="6907" width="15.7109375" style="30" customWidth="1"/>
    <col min="6908" max="6910" width="14.7109375" style="30" customWidth="1"/>
    <col min="6911" max="6914" width="13.7109375" style="30" customWidth="1"/>
    <col min="6915" max="6918" width="15.7109375" style="30" customWidth="1"/>
    <col min="6919" max="6919" width="22.85546875" style="30" customWidth="1"/>
    <col min="6920" max="6920" width="20.7109375" style="30" customWidth="1"/>
    <col min="6921" max="6921" width="17.7109375" style="30" customWidth="1"/>
    <col min="6922" max="6930" width="14.7109375" style="30" customWidth="1"/>
    <col min="6931" max="7161" width="10.7109375" style="30"/>
    <col min="7162" max="7163" width="15.7109375" style="30" customWidth="1"/>
    <col min="7164" max="7166" width="14.7109375" style="30" customWidth="1"/>
    <col min="7167" max="7170" width="13.7109375" style="30" customWidth="1"/>
    <col min="7171" max="7174" width="15.7109375" style="30" customWidth="1"/>
    <col min="7175" max="7175" width="22.85546875" style="30" customWidth="1"/>
    <col min="7176" max="7176" width="20.7109375" style="30" customWidth="1"/>
    <col min="7177" max="7177" width="17.7109375" style="30" customWidth="1"/>
    <col min="7178" max="7186" width="14.7109375" style="30" customWidth="1"/>
    <col min="7187" max="7417" width="10.7109375" style="30"/>
    <col min="7418" max="7419" width="15.7109375" style="30" customWidth="1"/>
    <col min="7420" max="7422" width="14.7109375" style="30" customWidth="1"/>
    <col min="7423" max="7426" width="13.7109375" style="30" customWidth="1"/>
    <col min="7427" max="7430" width="15.7109375" style="30" customWidth="1"/>
    <col min="7431" max="7431" width="22.85546875" style="30" customWidth="1"/>
    <col min="7432" max="7432" width="20.7109375" style="30" customWidth="1"/>
    <col min="7433" max="7433" width="17.7109375" style="30" customWidth="1"/>
    <col min="7434" max="7442" width="14.7109375" style="30" customWidth="1"/>
    <col min="7443" max="7673" width="10.7109375" style="30"/>
    <col min="7674" max="7675" width="15.7109375" style="30" customWidth="1"/>
    <col min="7676" max="7678" width="14.7109375" style="30" customWidth="1"/>
    <col min="7679" max="7682" width="13.7109375" style="30" customWidth="1"/>
    <col min="7683" max="7686" width="15.7109375" style="30" customWidth="1"/>
    <col min="7687" max="7687" width="22.85546875" style="30" customWidth="1"/>
    <col min="7688" max="7688" width="20.7109375" style="30" customWidth="1"/>
    <col min="7689" max="7689" width="17.7109375" style="30" customWidth="1"/>
    <col min="7690" max="7698" width="14.7109375" style="30" customWidth="1"/>
    <col min="7699" max="7929" width="10.7109375" style="30"/>
    <col min="7930" max="7931" width="15.7109375" style="30" customWidth="1"/>
    <col min="7932" max="7934" width="14.7109375" style="30" customWidth="1"/>
    <col min="7935" max="7938" width="13.7109375" style="30" customWidth="1"/>
    <col min="7939" max="7942" width="15.7109375" style="30" customWidth="1"/>
    <col min="7943" max="7943" width="22.85546875" style="30" customWidth="1"/>
    <col min="7944" max="7944" width="20.7109375" style="30" customWidth="1"/>
    <col min="7945" max="7945" width="17.7109375" style="30" customWidth="1"/>
    <col min="7946" max="7954" width="14.7109375" style="30" customWidth="1"/>
    <col min="7955" max="8185" width="10.7109375" style="30"/>
    <col min="8186" max="8187" width="15.7109375" style="30" customWidth="1"/>
    <col min="8188" max="8190" width="14.7109375" style="30" customWidth="1"/>
    <col min="8191" max="8194" width="13.7109375" style="30" customWidth="1"/>
    <col min="8195" max="8198" width="15.7109375" style="30" customWidth="1"/>
    <col min="8199" max="8199" width="22.85546875" style="30" customWidth="1"/>
    <col min="8200" max="8200" width="20.7109375" style="30" customWidth="1"/>
    <col min="8201" max="8201" width="17.7109375" style="30" customWidth="1"/>
    <col min="8202" max="8210" width="14.7109375" style="30" customWidth="1"/>
    <col min="8211" max="8441" width="10.7109375" style="30"/>
    <col min="8442" max="8443" width="15.7109375" style="30" customWidth="1"/>
    <col min="8444" max="8446" width="14.7109375" style="30" customWidth="1"/>
    <col min="8447" max="8450" width="13.7109375" style="30" customWidth="1"/>
    <col min="8451" max="8454" width="15.7109375" style="30" customWidth="1"/>
    <col min="8455" max="8455" width="22.85546875" style="30" customWidth="1"/>
    <col min="8456" max="8456" width="20.7109375" style="30" customWidth="1"/>
    <col min="8457" max="8457" width="17.7109375" style="30" customWidth="1"/>
    <col min="8458" max="8466" width="14.7109375" style="30" customWidth="1"/>
    <col min="8467" max="8697" width="10.7109375" style="30"/>
    <col min="8698" max="8699" width="15.7109375" style="30" customWidth="1"/>
    <col min="8700" max="8702" width="14.7109375" style="30" customWidth="1"/>
    <col min="8703" max="8706" width="13.7109375" style="30" customWidth="1"/>
    <col min="8707" max="8710" width="15.7109375" style="30" customWidth="1"/>
    <col min="8711" max="8711" width="22.85546875" style="30" customWidth="1"/>
    <col min="8712" max="8712" width="20.7109375" style="30" customWidth="1"/>
    <col min="8713" max="8713" width="17.7109375" style="30" customWidth="1"/>
    <col min="8714" max="8722" width="14.7109375" style="30" customWidth="1"/>
    <col min="8723" max="8953" width="10.7109375" style="30"/>
    <col min="8954" max="8955" width="15.7109375" style="30" customWidth="1"/>
    <col min="8956" max="8958" width="14.7109375" style="30" customWidth="1"/>
    <col min="8959" max="8962" width="13.7109375" style="30" customWidth="1"/>
    <col min="8963" max="8966" width="15.7109375" style="30" customWidth="1"/>
    <col min="8967" max="8967" width="22.85546875" style="30" customWidth="1"/>
    <col min="8968" max="8968" width="20.7109375" style="30" customWidth="1"/>
    <col min="8969" max="8969" width="17.7109375" style="30" customWidth="1"/>
    <col min="8970" max="8978" width="14.7109375" style="30" customWidth="1"/>
    <col min="8979" max="9209" width="10.7109375" style="30"/>
    <col min="9210" max="9211" width="15.7109375" style="30" customWidth="1"/>
    <col min="9212" max="9214" width="14.7109375" style="30" customWidth="1"/>
    <col min="9215" max="9218" width="13.7109375" style="30" customWidth="1"/>
    <col min="9219" max="9222" width="15.7109375" style="30" customWidth="1"/>
    <col min="9223" max="9223" width="22.85546875" style="30" customWidth="1"/>
    <col min="9224" max="9224" width="20.7109375" style="30" customWidth="1"/>
    <col min="9225" max="9225" width="17.7109375" style="30" customWidth="1"/>
    <col min="9226" max="9234" width="14.7109375" style="30" customWidth="1"/>
    <col min="9235" max="9465" width="10.7109375" style="30"/>
    <col min="9466" max="9467" width="15.7109375" style="30" customWidth="1"/>
    <col min="9468" max="9470" width="14.7109375" style="30" customWidth="1"/>
    <col min="9471" max="9474" width="13.7109375" style="30" customWidth="1"/>
    <col min="9475" max="9478" width="15.7109375" style="30" customWidth="1"/>
    <col min="9479" max="9479" width="22.85546875" style="30" customWidth="1"/>
    <col min="9480" max="9480" width="20.7109375" style="30" customWidth="1"/>
    <col min="9481" max="9481" width="17.7109375" style="30" customWidth="1"/>
    <col min="9482" max="9490" width="14.7109375" style="30" customWidth="1"/>
    <col min="9491" max="9721" width="10.7109375" style="30"/>
    <col min="9722" max="9723" width="15.7109375" style="30" customWidth="1"/>
    <col min="9724" max="9726" width="14.7109375" style="30" customWidth="1"/>
    <col min="9727" max="9730" width="13.7109375" style="30" customWidth="1"/>
    <col min="9731" max="9734" width="15.7109375" style="30" customWidth="1"/>
    <col min="9735" max="9735" width="22.85546875" style="30" customWidth="1"/>
    <col min="9736" max="9736" width="20.7109375" style="30" customWidth="1"/>
    <col min="9737" max="9737" width="17.7109375" style="30" customWidth="1"/>
    <col min="9738" max="9746" width="14.7109375" style="30" customWidth="1"/>
    <col min="9747" max="9977" width="10.7109375" style="30"/>
    <col min="9978" max="9979" width="15.7109375" style="30" customWidth="1"/>
    <col min="9980" max="9982" width="14.7109375" style="30" customWidth="1"/>
    <col min="9983" max="9986" width="13.7109375" style="30" customWidth="1"/>
    <col min="9987" max="9990" width="15.7109375" style="30" customWidth="1"/>
    <col min="9991" max="9991" width="22.85546875" style="30" customWidth="1"/>
    <col min="9992" max="9992" width="20.7109375" style="30" customWidth="1"/>
    <col min="9993" max="9993" width="17.7109375" style="30" customWidth="1"/>
    <col min="9994" max="10002" width="14.7109375" style="30" customWidth="1"/>
    <col min="10003" max="10233" width="10.7109375" style="30"/>
    <col min="10234" max="10235" width="15.7109375" style="30" customWidth="1"/>
    <col min="10236" max="10238" width="14.7109375" style="30" customWidth="1"/>
    <col min="10239" max="10242" width="13.7109375" style="30" customWidth="1"/>
    <col min="10243" max="10246" width="15.7109375" style="30" customWidth="1"/>
    <col min="10247" max="10247" width="22.85546875" style="30" customWidth="1"/>
    <col min="10248" max="10248" width="20.7109375" style="30" customWidth="1"/>
    <col min="10249" max="10249" width="17.7109375" style="30" customWidth="1"/>
    <col min="10250" max="10258" width="14.7109375" style="30" customWidth="1"/>
    <col min="10259" max="10489" width="10.7109375" style="30"/>
    <col min="10490" max="10491" width="15.7109375" style="30" customWidth="1"/>
    <col min="10492" max="10494" width="14.7109375" style="30" customWidth="1"/>
    <col min="10495" max="10498" width="13.7109375" style="30" customWidth="1"/>
    <col min="10499" max="10502" width="15.7109375" style="30" customWidth="1"/>
    <col min="10503" max="10503" width="22.85546875" style="30" customWidth="1"/>
    <col min="10504" max="10504" width="20.7109375" style="30" customWidth="1"/>
    <col min="10505" max="10505" width="17.7109375" style="30" customWidth="1"/>
    <col min="10506" max="10514" width="14.7109375" style="30" customWidth="1"/>
    <col min="10515" max="10745" width="10.7109375" style="30"/>
    <col min="10746" max="10747" width="15.7109375" style="30" customWidth="1"/>
    <col min="10748" max="10750" width="14.7109375" style="30" customWidth="1"/>
    <col min="10751" max="10754" width="13.7109375" style="30" customWidth="1"/>
    <col min="10755" max="10758" width="15.7109375" style="30" customWidth="1"/>
    <col min="10759" max="10759" width="22.85546875" style="30" customWidth="1"/>
    <col min="10760" max="10760" width="20.7109375" style="30" customWidth="1"/>
    <col min="10761" max="10761" width="17.7109375" style="30" customWidth="1"/>
    <col min="10762" max="10770" width="14.7109375" style="30" customWidth="1"/>
    <col min="10771" max="11001" width="10.7109375" style="30"/>
    <col min="11002" max="11003" width="15.7109375" style="30" customWidth="1"/>
    <col min="11004" max="11006" width="14.7109375" style="30" customWidth="1"/>
    <col min="11007" max="11010" width="13.7109375" style="30" customWidth="1"/>
    <col min="11011" max="11014" width="15.7109375" style="30" customWidth="1"/>
    <col min="11015" max="11015" width="22.85546875" style="30" customWidth="1"/>
    <col min="11016" max="11016" width="20.7109375" style="30" customWidth="1"/>
    <col min="11017" max="11017" width="17.7109375" style="30" customWidth="1"/>
    <col min="11018" max="11026" width="14.7109375" style="30" customWidth="1"/>
    <col min="11027" max="11257" width="10.7109375" style="30"/>
    <col min="11258" max="11259" width="15.7109375" style="30" customWidth="1"/>
    <col min="11260" max="11262" width="14.7109375" style="30" customWidth="1"/>
    <col min="11263" max="11266" width="13.7109375" style="30" customWidth="1"/>
    <col min="11267" max="11270" width="15.7109375" style="30" customWidth="1"/>
    <col min="11271" max="11271" width="22.85546875" style="30" customWidth="1"/>
    <col min="11272" max="11272" width="20.7109375" style="30" customWidth="1"/>
    <col min="11273" max="11273" width="17.7109375" style="30" customWidth="1"/>
    <col min="11274" max="11282" width="14.7109375" style="30" customWidth="1"/>
    <col min="11283" max="11513" width="10.7109375" style="30"/>
    <col min="11514" max="11515" width="15.7109375" style="30" customWidth="1"/>
    <col min="11516" max="11518" width="14.7109375" style="30" customWidth="1"/>
    <col min="11519" max="11522" width="13.7109375" style="30" customWidth="1"/>
    <col min="11523" max="11526" width="15.7109375" style="30" customWidth="1"/>
    <col min="11527" max="11527" width="22.85546875" style="30" customWidth="1"/>
    <col min="11528" max="11528" width="20.7109375" style="30" customWidth="1"/>
    <col min="11529" max="11529" width="17.7109375" style="30" customWidth="1"/>
    <col min="11530" max="11538" width="14.7109375" style="30" customWidth="1"/>
    <col min="11539" max="11769" width="10.7109375" style="30"/>
    <col min="11770" max="11771" width="15.7109375" style="30" customWidth="1"/>
    <col min="11772" max="11774" width="14.7109375" style="30" customWidth="1"/>
    <col min="11775" max="11778" width="13.7109375" style="30" customWidth="1"/>
    <col min="11779" max="11782" width="15.7109375" style="30" customWidth="1"/>
    <col min="11783" max="11783" width="22.85546875" style="30" customWidth="1"/>
    <col min="11784" max="11784" width="20.7109375" style="30" customWidth="1"/>
    <col min="11785" max="11785" width="17.7109375" style="30" customWidth="1"/>
    <col min="11786" max="11794" width="14.7109375" style="30" customWidth="1"/>
    <col min="11795" max="12025" width="10.7109375" style="30"/>
    <col min="12026" max="12027" width="15.7109375" style="30" customWidth="1"/>
    <col min="12028" max="12030" width="14.7109375" style="30" customWidth="1"/>
    <col min="12031" max="12034" width="13.7109375" style="30" customWidth="1"/>
    <col min="12035" max="12038" width="15.7109375" style="30" customWidth="1"/>
    <col min="12039" max="12039" width="22.85546875" style="30" customWidth="1"/>
    <col min="12040" max="12040" width="20.7109375" style="30" customWidth="1"/>
    <col min="12041" max="12041" width="17.7109375" style="30" customWidth="1"/>
    <col min="12042" max="12050" width="14.7109375" style="30" customWidth="1"/>
    <col min="12051" max="12281" width="10.7109375" style="30"/>
    <col min="12282" max="12283" width="15.7109375" style="30" customWidth="1"/>
    <col min="12284" max="12286" width="14.7109375" style="30" customWidth="1"/>
    <col min="12287" max="12290" width="13.7109375" style="30" customWidth="1"/>
    <col min="12291" max="12294" width="15.7109375" style="30" customWidth="1"/>
    <col min="12295" max="12295" width="22.85546875" style="30" customWidth="1"/>
    <col min="12296" max="12296" width="20.7109375" style="30" customWidth="1"/>
    <col min="12297" max="12297" width="17.7109375" style="30" customWidth="1"/>
    <col min="12298" max="12306" width="14.7109375" style="30" customWidth="1"/>
    <col min="12307" max="12537" width="10.7109375" style="30"/>
    <col min="12538" max="12539" width="15.7109375" style="30" customWidth="1"/>
    <col min="12540" max="12542" width="14.7109375" style="30" customWidth="1"/>
    <col min="12543" max="12546" width="13.7109375" style="30" customWidth="1"/>
    <col min="12547" max="12550" width="15.7109375" style="30" customWidth="1"/>
    <col min="12551" max="12551" width="22.85546875" style="30" customWidth="1"/>
    <col min="12552" max="12552" width="20.7109375" style="30" customWidth="1"/>
    <col min="12553" max="12553" width="17.7109375" style="30" customWidth="1"/>
    <col min="12554" max="12562" width="14.7109375" style="30" customWidth="1"/>
    <col min="12563" max="12793" width="10.7109375" style="30"/>
    <col min="12794" max="12795" width="15.7109375" style="30" customWidth="1"/>
    <col min="12796" max="12798" width="14.7109375" style="30" customWidth="1"/>
    <col min="12799" max="12802" width="13.7109375" style="30" customWidth="1"/>
    <col min="12803" max="12806" width="15.7109375" style="30" customWidth="1"/>
    <col min="12807" max="12807" width="22.85546875" style="30" customWidth="1"/>
    <col min="12808" max="12808" width="20.7109375" style="30" customWidth="1"/>
    <col min="12809" max="12809" width="17.7109375" style="30" customWidth="1"/>
    <col min="12810" max="12818" width="14.7109375" style="30" customWidth="1"/>
    <col min="12819" max="13049" width="10.7109375" style="30"/>
    <col min="13050" max="13051" width="15.7109375" style="30" customWidth="1"/>
    <col min="13052" max="13054" width="14.7109375" style="30" customWidth="1"/>
    <col min="13055" max="13058" width="13.7109375" style="30" customWidth="1"/>
    <col min="13059" max="13062" width="15.7109375" style="30" customWidth="1"/>
    <col min="13063" max="13063" width="22.85546875" style="30" customWidth="1"/>
    <col min="13064" max="13064" width="20.7109375" style="30" customWidth="1"/>
    <col min="13065" max="13065" width="17.7109375" style="30" customWidth="1"/>
    <col min="13066" max="13074" width="14.7109375" style="30" customWidth="1"/>
    <col min="13075" max="13305" width="10.7109375" style="30"/>
    <col min="13306" max="13307" width="15.7109375" style="30" customWidth="1"/>
    <col min="13308" max="13310" width="14.7109375" style="30" customWidth="1"/>
    <col min="13311" max="13314" width="13.7109375" style="30" customWidth="1"/>
    <col min="13315" max="13318" width="15.7109375" style="30" customWidth="1"/>
    <col min="13319" max="13319" width="22.85546875" style="30" customWidth="1"/>
    <col min="13320" max="13320" width="20.7109375" style="30" customWidth="1"/>
    <col min="13321" max="13321" width="17.7109375" style="30" customWidth="1"/>
    <col min="13322" max="13330" width="14.7109375" style="30" customWidth="1"/>
    <col min="13331" max="13561" width="10.7109375" style="30"/>
    <col min="13562" max="13563" width="15.7109375" style="30" customWidth="1"/>
    <col min="13564" max="13566" width="14.7109375" style="30" customWidth="1"/>
    <col min="13567" max="13570" width="13.7109375" style="30" customWidth="1"/>
    <col min="13571" max="13574" width="15.7109375" style="30" customWidth="1"/>
    <col min="13575" max="13575" width="22.85546875" style="30" customWidth="1"/>
    <col min="13576" max="13576" width="20.7109375" style="30" customWidth="1"/>
    <col min="13577" max="13577" width="17.7109375" style="30" customWidth="1"/>
    <col min="13578" max="13586" width="14.7109375" style="30" customWidth="1"/>
    <col min="13587" max="13817" width="10.7109375" style="30"/>
    <col min="13818" max="13819" width="15.7109375" style="30" customWidth="1"/>
    <col min="13820" max="13822" width="14.7109375" style="30" customWidth="1"/>
    <col min="13823" max="13826" width="13.7109375" style="30" customWidth="1"/>
    <col min="13827" max="13830" width="15.7109375" style="30" customWidth="1"/>
    <col min="13831" max="13831" width="22.85546875" style="30" customWidth="1"/>
    <col min="13832" max="13832" width="20.7109375" style="30" customWidth="1"/>
    <col min="13833" max="13833" width="17.7109375" style="30" customWidth="1"/>
    <col min="13834" max="13842" width="14.7109375" style="30" customWidth="1"/>
    <col min="13843" max="14073" width="10.7109375" style="30"/>
    <col min="14074" max="14075" width="15.7109375" style="30" customWidth="1"/>
    <col min="14076" max="14078" width="14.7109375" style="30" customWidth="1"/>
    <col min="14079" max="14082" width="13.7109375" style="30" customWidth="1"/>
    <col min="14083" max="14086" width="15.7109375" style="30" customWidth="1"/>
    <col min="14087" max="14087" width="22.85546875" style="30" customWidth="1"/>
    <col min="14088" max="14088" width="20.7109375" style="30" customWidth="1"/>
    <col min="14089" max="14089" width="17.7109375" style="30" customWidth="1"/>
    <col min="14090" max="14098" width="14.7109375" style="30" customWidth="1"/>
    <col min="14099" max="14329" width="10.7109375" style="30"/>
    <col min="14330" max="14331" width="15.7109375" style="30" customWidth="1"/>
    <col min="14332" max="14334" width="14.7109375" style="30" customWidth="1"/>
    <col min="14335" max="14338" width="13.7109375" style="30" customWidth="1"/>
    <col min="14339" max="14342" width="15.7109375" style="30" customWidth="1"/>
    <col min="14343" max="14343" width="22.85546875" style="30" customWidth="1"/>
    <col min="14344" max="14344" width="20.7109375" style="30" customWidth="1"/>
    <col min="14345" max="14345" width="17.7109375" style="30" customWidth="1"/>
    <col min="14346" max="14354" width="14.7109375" style="30" customWidth="1"/>
    <col min="14355" max="14585" width="10.7109375" style="30"/>
    <col min="14586" max="14587" width="15.7109375" style="30" customWidth="1"/>
    <col min="14588" max="14590" width="14.7109375" style="30" customWidth="1"/>
    <col min="14591" max="14594" width="13.7109375" style="30" customWidth="1"/>
    <col min="14595" max="14598" width="15.7109375" style="30" customWidth="1"/>
    <col min="14599" max="14599" width="22.85546875" style="30" customWidth="1"/>
    <col min="14600" max="14600" width="20.7109375" style="30" customWidth="1"/>
    <col min="14601" max="14601" width="17.7109375" style="30" customWidth="1"/>
    <col min="14602" max="14610" width="14.7109375" style="30" customWidth="1"/>
    <col min="14611" max="14841" width="10.7109375" style="30"/>
    <col min="14842" max="14843" width="15.7109375" style="30" customWidth="1"/>
    <col min="14844" max="14846" width="14.7109375" style="30" customWidth="1"/>
    <col min="14847" max="14850" width="13.7109375" style="30" customWidth="1"/>
    <col min="14851" max="14854" width="15.7109375" style="30" customWidth="1"/>
    <col min="14855" max="14855" width="22.85546875" style="30" customWidth="1"/>
    <col min="14856" max="14856" width="20.7109375" style="30" customWidth="1"/>
    <col min="14857" max="14857" width="17.7109375" style="30" customWidth="1"/>
    <col min="14858" max="14866" width="14.7109375" style="30" customWidth="1"/>
    <col min="14867" max="15097" width="10.7109375" style="30"/>
    <col min="15098" max="15099" width="15.7109375" style="30" customWidth="1"/>
    <col min="15100" max="15102" width="14.7109375" style="30" customWidth="1"/>
    <col min="15103" max="15106" width="13.7109375" style="30" customWidth="1"/>
    <col min="15107" max="15110" width="15.7109375" style="30" customWidth="1"/>
    <col min="15111" max="15111" width="22.85546875" style="30" customWidth="1"/>
    <col min="15112" max="15112" width="20.7109375" style="30" customWidth="1"/>
    <col min="15113" max="15113" width="17.7109375" style="30" customWidth="1"/>
    <col min="15114" max="15122" width="14.7109375" style="30" customWidth="1"/>
    <col min="15123" max="15353" width="10.7109375" style="30"/>
    <col min="15354" max="15355" width="15.7109375" style="30" customWidth="1"/>
    <col min="15356" max="15358" width="14.7109375" style="30" customWidth="1"/>
    <col min="15359" max="15362" width="13.7109375" style="30" customWidth="1"/>
    <col min="15363" max="15366" width="15.7109375" style="30" customWidth="1"/>
    <col min="15367" max="15367" width="22.85546875" style="30" customWidth="1"/>
    <col min="15368" max="15368" width="20.7109375" style="30" customWidth="1"/>
    <col min="15369" max="15369" width="17.7109375" style="30" customWidth="1"/>
    <col min="15370" max="15378" width="14.7109375" style="30" customWidth="1"/>
    <col min="15379" max="15609" width="10.7109375" style="30"/>
    <col min="15610" max="15611" width="15.7109375" style="30" customWidth="1"/>
    <col min="15612" max="15614" width="14.7109375" style="30" customWidth="1"/>
    <col min="15615" max="15618" width="13.7109375" style="30" customWidth="1"/>
    <col min="15619" max="15622" width="15.7109375" style="30" customWidth="1"/>
    <col min="15623" max="15623" width="22.85546875" style="30" customWidth="1"/>
    <col min="15624" max="15624" width="20.7109375" style="30" customWidth="1"/>
    <col min="15625" max="15625" width="17.7109375" style="30" customWidth="1"/>
    <col min="15626" max="15634" width="14.7109375" style="30" customWidth="1"/>
    <col min="15635" max="15865" width="10.7109375" style="30"/>
    <col min="15866" max="15867" width="15.7109375" style="30" customWidth="1"/>
    <col min="15868" max="15870" width="14.7109375" style="30" customWidth="1"/>
    <col min="15871" max="15874" width="13.7109375" style="30" customWidth="1"/>
    <col min="15875" max="15878" width="15.7109375" style="30" customWidth="1"/>
    <col min="15879" max="15879" width="22.85546875" style="30" customWidth="1"/>
    <col min="15880" max="15880" width="20.7109375" style="30" customWidth="1"/>
    <col min="15881" max="15881" width="17.7109375" style="30" customWidth="1"/>
    <col min="15882" max="15890" width="14.7109375" style="30" customWidth="1"/>
    <col min="15891" max="16121" width="10.7109375" style="30"/>
    <col min="16122" max="16123" width="15.7109375" style="30" customWidth="1"/>
    <col min="16124" max="16126" width="14.7109375" style="30" customWidth="1"/>
    <col min="16127" max="16130" width="13.7109375" style="30" customWidth="1"/>
    <col min="16131" max="16134" width="15.7109375" style="30" customWidth="1"/>
    <col min="16135" max="16135" width="22.85546875" style="30" customWidth="1"/>
    <col min="16136" max="16136" width="20.7109375" style="30" customWidth="1"/>
    <col min="16137" max="16137" width="17.7109375" style="30" customWidth="1"/>
    <col min="16138" max="16146" width="14.7109375" style="30" customWidth="1"/>
    <col min="16147" max="16384" width="10.7109375" style="30"/>
  </cols>
  <sheetData>
    <row r="1" spans="1:41" s="55" customFormat="1" ht="18.75" x14ac:dyDescent="0.3">
      <c r="A1" s="331"/>
      <c r="B1" s="331"/>
      <c r="C1" s="331"/>
      <c r="D1" s="331"/>
      <c r="E1" s="331"/>
      <c r="F1" s="331"/>
      <c r="G1" s="331"/>
      <c r="H1" s="331"/>
      <c r="I1" s="331"/>
      <c r="J1" s="331"/>
      <c r="K1" s="331"/>
      <c r="L1" s="331"/>
      <c r="M1" s="331"/>
      <c r="N1" s="331"/>
      <c r="O1" s="331"/>
      <c r="P1" s="331"/>
      <c r="Q1" s="331"/>
      <c r="R1" s="331"/>
      <c r="S1" s="331"/>
      <c r="T1" s="331"/>
      <c r="U1" s="331"/>
      <c r="V1" s="331"/>
      <c r="W1" s="331"/>
      <c r="X1" s="331"/>
      <c r="Y1" s="331"/>
      <c r="Z1" s="331"/>
      <c r="AA1" s="331"/>
      <c r="AB1" s="331"/>
      <c r="AC1" s="331"/>
      <c r="AD1" s="331"/>
      <c r="AE1" s="331"/>
      <c r="AF1" s="331"/>
      <c r="AG1" s="331"/>
      <c r="AH1" s="331"/>
      <c r="AI1" s="331"/>
      <c r="AJ1" s="331"/>
      <c r="AK1" s="331"/>
      <c r="AL1" s="331"/>
      <c r="AM1" s="331"/>
      <c r="AN1" s="331"/>
      <c r="AO1" s="331"/>
    </row>
    <row r="2" spans="1:41" s="55"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55" customFormat="1" ht="18.75" customHeight="1" x14ac:dyDescent="0.2">
      <c r="A3" s="308"/>
      <c r="B3" s="308"/>
      <c r="C3" s="308"/>
      <c r="D3" s="308"/>
      <c r="E3" s="308"/>
      <c r="F3" s="308"/>
      <c r="G3" s="308"/>
      <c r="H3" s="308"/>
      <c r="I3" s="308"/>
      <c r="J3" s="308"/>
      <c r="K3" s="308"/>
      <c r="L3" s="308"/>
      <c r="M3" s="308"/>
      <c r="N3" s="308"/>
      <c r="O3" s="308"/>
      <c r="P3" s="308"/>
      <c r="Q3" s="308"/>
      <c r="R3" s="308"/>
      <c r="S3" s="308"/>
      <c r="T3" s="308"/>
      <c r="U3" s="308"/>
      <c r="V3" s="308"/>
      <c r="W3" s="308"/>
      <c r="X3" s="308"/>
      <c r="Y3" s="308"/>
      <c r="Z3" s="308"/>
      <c r="AA3" s="308"/>
      <c r="AB3" s="308"/>
      <c r="AC3" s="308"/>
      <c r="AD3" s="308"/>
      <c r="AE3" s="308"/>
      <c r="AF3" s="308"/>
      <c r="AG3" s="308"/>
      <c r="AH3" s="308"/>
      <c r="AI3" s="308"/>
      <c r="AJ3" s="308"/>
      <c r="AK3" s="308"/>
      <c r="AL3" s="308"/>
      <c r="AM3" s="308"/>
      <c r="AN3" s="308"/>
      <c r="AO3" s="308"/>
    </row>
    <row r="4" spans="1:41"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row>
    <row r="5" spans="1:41"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row>
    <row r="6" spans="1:41" s="55" customFormat="1" ht="18.75" customHeight="1" x14ac:dyDescent="0.2">
      <c r="A6" s="308"/>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308"/>
      <c r="AB6" s="308"/>
      <c r="AC6" s="308"/>
      <c r="AD6" s="308"/>
      <c r="AE6" s="308"/>
      <c r="AF6" s="308"/>
      <c r="AG6" s="308"/>
      <c r="AH6" s="308"/>
      <c r="AI6" s="308"/>
      <c r="AJ6" s="308"/>
      <c r="AK6" s="308"/>
      <c r="AL6" s="308"/>
      <c r="AM6" s="308"/>
      <c r="AN6" s="308"/>
      <c r="AO6" s="308"/>
    </row>
    <row r="7" spans="1:41" s="55" customFormat="1" ht="18.75" customHeight="1" x14ac:dyDescent="0.2">
      <c r="A7" s="258" t="str">
        <f>IF(ISBLANK('1'!C13),CONCATENATE("В разделе 1 формы заполните показатель"," '",'1'!B13,"' "),'1'!C13)</f>
        <v>O_15.25.0296</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row>
    <row r="8" spans="1:41"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row>
    <row r="9" spans="1:41" s="60" customFormat="1" ht="15.75" customHeight="1" x14ac:dyDescent="0.2">
      <c r="A9" s="309"/>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c r="AL9" s="309"/>
      <c r="AM9" s="309"/>
      <c r="AN9" s="309"/>
      <c r="AO9" s="309"/>
    </row>
    <row r="10" spans="1:41" s="61" customFormat="1" ht="15" customHeight="1"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2025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row>
    <row r="11" spans="1:41"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row>
    <row r="12" spans="1:41" s="61" customFormat="1" ht="15" customHeight="1" x14ac:dyDescent="0.2">
      <c r="A12" s="310"/>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row>
    <row r="13" spans="1:41" s="61" customFormat="1" ht="21" customHeight="1" x14ac:dyDescent="0.2">
      <c r="A13" s="3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c r="AI13" s="327"/>
      <c r="AJ13" s="327"/>
      <c r="AK13" s="327"/>
      <c r="AL13" s="327"/>
      <c r="AM13" s="327"/>
      <c r="AN13" s="327"/>
      <c r="AO13" s="327"/>
    </row>
    <row r="14" spans="1:41" s="61" customFormat="1" ht="21" customHeight="1" x14ac:dyDescent="0.2">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row>
    <row r="15" spans="1:41" s="61" customFormat="1" ht="21" customHeight="1" x14ac:dyDescent="0.2">
      <c r="A15" s="255" t="s">
        <v>244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74" customFormat="1" ht="21" customHeight="1" x14ac:dyDescent="0.25">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c r="AC16" s="330"/>
      <c r="AD16" s="330"/>
      <c r="AE16" s="330"/>
      <c r="AF16" s="330"/>
      <c r="AG16" s="330"/>
      <c r="AH16" s="330"/>
      <c r="AI16" s="330"/>
      <c r="AJ16" s="330"/>
      <c r="AK16" s="330"/>
      <c r="AL16" s="330"/>
      <c r="AM16" s="330"/>
      <c r="AN16" s="330"/>
      <c r="AO16" s="330"/>
    </row>
    <row r="17" spans="1:41" ht="44.25" customHeight="1" x14ac:dyDescent="0.25">
      <c r="A17" s="278" t="s">
        <v>96</v>
      </c>
      <c r="B17" s="297" t="s">
        <v>105</v>
      </c>
      <c r="C17" s="298"/>
      <c r="D17" s="297" t="s">
        <v>91</v>
      </c>
      <c r="E17" s="298"/>
      <c r="F17" s="271" t="s">
        <v>23</v>
      </c>
      <c r="G17" s="272"/>
      <c r="H17" s="272"/>
      <c r="I17" s="273"/>
      <c r="J17" s="297" t="s">
        <v>106</v>
      </c>
      <c r="K17" s="298"/>
      <c r="L17" s="297" t="s">
        <v>34</v>
      </c>
      <c r="M17" s="298"/>
      <c r="N17" s="278" t="s">
        <v>92</v>
      </c>
      <c r="O17" s="297" t="s">
        <v>93</v>
      </c>
      <c r="P17" s="298"/>
      <c r="Q17" s="297" t="s">
        <v>94</v>
      </c>
      <c r="R17" s="298"/>
      <c r="S17" s="297" t="s">
        <v>89</v>
      </c>
      <c r="T17" s="298"/>
      <c r="U17" s="276" t="s">
        <v>290</v>
      </c>
      <c r="V17" s="277"/>
      <c r="W17" s="278" t="s">
        <v>148</v>
      </c>
      <c r="X17" s="278" t="s">
        <v>291</v>
      </c>
      <c r="Y17" s="276" t="s">
        <v>292</v>
      </c>
      <c r="Z17" s="277"/>
      <c r="AA17" s="283" t="s">
        <v>132</v>
      </c>
      <c r="AB17" s="284"/>
      <c r="AC17" s="283" t="s">
        <v>133</v>
      </c>
      <c r="AD17" s="284"/>
      <c r="AE17" s="280" t="s">
        <v>134</v>
      </c>
      <c r="AF17" s="271" t="s">
        <v>31</v>
      </c>
      <c r="AG17" s="272"/>
      <c r="AH17" s="273"/>
      <c r="AI17" s="271" t="s">
        <v>30</v>
      </c>
      <c r="AJ17" s="272"/>
      <c r="AK17" s="271" t="s">
        <v>236</v>
      </c>
      <c r="AL17" s="272"/>
      <c r="AM17" s="272"/>
      <c r="AN17" s="272"/>
      <c r="AO17" s="273"/>
    </row>
    <row r="18" spans="1:41" ht="216" customHeight="1" x14ac:dyDescent="0.25">
      <c r="A18" s="290"/>
      <c r="B18" s="299"/>
      <c r="C18" s="300"/>
      <c r="D18" s="299"/>
      <c r="E18" s="300"/>
      <c r="F18" s="271" t="s">
        <v>37</v>
      </c>
      <c r="G18" s="273"/>
      <c r="H18" s="271" t="s">
        <v>36</v>
      </c>
      <c r="I18" s="273"/>
      <c r="J18" s="299"/>
      <c r="K18" s="300"/>
      <c r="L18" s="299"/>
      <c r="M18" s="300"/>
      <c r="N18" s="290"/>
      <c r="O18" s="299"/>
      <c r="P18" s="300"/>
      <c r="Q18" s="299"/>
      <c r="R18" s="300"/>
      <c r="S18" s="299"/>
      <c r="T18" s="300"/>
      <c r="U18" s="305"/>
      <c r="V18" s="306"/>
      <c r="W18" s="279"/>
      <c r="X18" s="279"/>
      <c r="Y18" s="305"/>
      <c r="Z18" s="306"/>
      <c r="AA18" s="328"/>
      <c r="AB18" s="329"/>
      <c r="AC18" s="328"/>
      <c r="AD18" s="329"/>
      <c r="AE18" s="281"/>
      <c r="AF18" s="98" t="s">
        <v>272</v>
      </c>
      <c r="AG18" s="98" t="s">
        <v>273</v>
      </c>
      <c r="AH18" s="99" t="s">
        <v>88</v>
      </c>
      <c r="AI18" s="99" t="s">
        <v>29</v>
      </c>
      <c r="AJ18" s="99" t="s">
        <v>28</v>
      </c>
      <c r="AK18" s="278" t="s">
        <v>283</v>
      </c>
      <c r="AL18" s="274" t="s">
        <v>276</v>
      </c>
      <c r="AM18" s="274"/>
      <c r="AN18" s="275" t="s">
        <v>277</v>
      </c>
      <c r="AO18" s="275"/>
    </row>
    <row r="19" spans="1:41" ht="60" customHeight="1" x14ac:dyDescent="0.25">
      <c r="A19" s="279"/>
      <c r="B19" s="103" t="s">
        <v>274</v>
      </c>
      <c r="C19" s="103" t="s">
        <v>275</v>
      </c>
      <c r="D19" s="103" t="s">
        <v>274</v>
      </c>
      <c r="E19" s="103" t="s">
        <v>275</v>
      </c>
      <c r="F19" s="103" t="s">
        <v>274</v>
      </c>
      <c r="G19" s="103" t="s">
        <v>275</v>
      </c>
      <c r="H19" s="103" t="s">
        <v>274</v>
      </c>
      <c r="I19" s="103" t="s">
        <v>275</v>
      </c>
      <c r="J19" s="103" t="s">
        <v>274</v>
      </c>
      <c r="K19" s="103" t="s">
        <v>275</v>
      </c>
      <c r="L19" s="103" t="s">
        <v>274</v>
      </c>
      <c r="M19" s="103" t="s">
        <v>275</v>
      </c>
      <c r="N19" s="99" t="s">
        <v>274</v>
      </c>
      <c r="O19" s="103" t="s">
        <v>274</v>
      </c>
      <c r="P19" s="103" t="s">
        <v>275</v>
      </c>
      <c r="Q19" s="103" t="s">
        <v>274</v>
      </c>
      <c r="R19" s="103" t="s">
        <v>275</v>
      </c>
      <c r="S19" s="103" t="s">
        <v>274</v>
      </c>
      <c r="T19" s="103" t="s">
        <v>275</v>
      </c>
      <c r="U19" s="103" t="s">
        <v>274</v>
      </c>
      <c r="V19" s="103" t="s">
        <v>275</v>
      </c>
      <c r="W19" s="103" t="s">
        <v>274</v>
      </c>
      <c r="X19" s="103" t="s">
        <v>274</v>
      </c>
      <c r="Y19" s="103" t="s">
        <v>274</v>
      </c>
      <c r="Z19" s="103" t="s">
        <v>275</v>
      </c>
      <c r="AA19" s="103" t="s">
        <v>274</v>
      </c>
      <c r="AB19" s="103" t="s">
        <v>275</v>
      </c>
      <c r="AC19" s="103" t="s">
        <v>274</v>
      </c>
      <c r="AD19" s="103" t="s">
        <v>275</v>
      </c>
      <c r="AE19" s="282"/>
      <c r="AF19" s="103" t="s">
        <v>274</v>
      </c>
      <c r="AG19" s="108" t="s">
        <v>274</v>
      </c>
      <c r="AH19" s="103" t="s">
        <v>274</v>
      </c>
      <c r="AI19" s="103" t="s">
        <v>274</v>
      </c>
      <c r="AJ19" s="103" t="s">
        <v>274</v>
      </c>
      <c r="AK19" s="279"/>
      <c r="AL19" s="103" t="s">
        <v>274</v>
      </c>
      <c r="AM19" s="103" t="s">
        <v>275</v>
      </c>
      <c r="AN19" s="99" t="s">
        <v>217</v>
      </c>
      <c r="AO19" s="99" t="s">
        <v>187</v>
      </c>
    </row>
    <row r="20" spans="1:4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41" s="74" customFormat="1" ht="24" customHeight="1" x14ac:dyDescent="0.25">
      <c r="A21" s="43"/>
      <c r="B21" s="43"/>
      <c r="C21" s="43"/>
      <c r="D21" s="43"/>
      <c r="E21" s="44"/>
      <c r="F21" s="44"/>
      <c r="G21" s="45"/>
      <c r="H21" s="45"/>
      <c r="I21" s="45"/>
      <c r="J21" s="45"/>
      <c r="K21" s="45"/>
      <c r="L21" s="45"/>
      <c r="M21" s="45"/>
      <c r="N21" s="46"/>
      <c r="O21" s="46"/>
      <c r="P21" s="47"/>
      <c r="Q21" s="47"/>
      <c r="R21" s="48"/>
      <c r="S21" s="48"/>
      <c r="T21" s="48"/>
      <c r="U21" s="48"/>
      <c r="V21" s="45"/>
      <c r="W21" s="46"/>
      <c r="X21" s="46"/>
      <c r="Y21" s="46"/>
      <c r="Z21" s="48"/>
      <c r="AA21" s="48"/>
      <c r="AB21" s="48"/>
      <c r="AC21" s="48"/>
      <c r="AD21" s="48"/>
      <c r="AE21" s="48"/>
      <c r="AF21" s="43"/>
      <c r="AG21" s="43"/>
      <c r="AH21" s="43"/>
      <c r="AI21" s="43"/>
      <c r="AJ21" s="43"/>
      <c r="AK21" s="24"/>
      <c r="AL21" s="24"/>
      <c r="AM21" s="24"/>
      <c r="AN21" s="24"/>
      <c r="AO21" s="24"/>
    </row>
    <row r="22" spans="1:41" ht="3" customHeight="1" x14ac:dyDescent="0.25">
      <c r="AF22" s="39"/>
      <c r="AG22" s="39"/>
      <c r="AH22" s="40"/>
      <c r="AI22" s="36"/>
      <c r="AJ22" s="36"/>
    </row>
    <row r="23" spans="1:41" s="31" customFormat="1" ht="12.75" x14ac:dyDescent="0.2">
      <c r="A23" s="32"/>
      <c r="B23" s="32"/>
      <c r="C23" s="32"/>
      <c r="E23" s="32"/>
      <c r="AF23" s="41"/>
      <c r="AG23" s="41"/>
      <c r="AH23" s="41"/>
      <c r="AI23" s="41"/>
      <c r="AJ23" s="41"/>
    </row>
    <row r="24" spans="1:41" s="31" customFormat="1" ht="12.75" x14ac:dyDescent="0.2">
      <c r="A24" s="32"/>
      <c r="B24" s="32"/>
      <c r="C24" s="32"/>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72" priority="1">
      <formula>CELL("защита",A1)</formula>
    </cfRule>
  </conditionalFormatting>
  <conditionalFormatting sqref="A21:AO1048576">
    <cfRule type="expression" dxfId="7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2025-03-28T10:03:55Z</dcterms:modified>
</cp:coreProperties>
</file>